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pZIyZvXzG0GLTo3hpEM1TUHR+zIrIKgYTyx/kA41wm4/XLH8x06yg3LbAiEWYSukQ5Bh9Nc2+xdI2jCgQjSPw==" workbookSaltValue="v+GbTk5AmKU5jDZVpVhZh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<sst xmlns="http://schemas.openxmlformats.org/spreadsheetml/2006/main" count="301" uniqueCount="122">
  <si>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</si>
  <si>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</si>
  <si>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</si>
  <si>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</si>
  <si>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</si>
  <si>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</si>
  <si>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</si>
  <si>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</si>
  <si>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</si>
  <si>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</si>
  <si>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</si>
  <si>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</si>
  <si>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</si>
  <si>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</si>
  <si>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</si>
  <si>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</si>
  <si>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</si>
  <si>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</si>
  <si>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</si>
  <si>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</si>
  <si>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</si>
  <si>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</si>
  <si>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</si>
  <si>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</si>
  <si>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</si>
  <si>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</si>
  <si>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</si>
  <si>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</si>
  <si>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</si>
  <si>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</si>
  <si>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</si>
  <si>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</si>
  <si>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</si>
  <si>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</si>
  <si>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</si>
  <si>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</si>
  <si>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</si>
  <si>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</si>
  <si>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</si>
  <si>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</si>
  <si>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</si>
  <si>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</si>
  <si>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</si>
  <si>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</si>
  <si>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</si>
  <si>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</si>
  <si>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</si>
  <si>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</si>
  <si>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</si>
  <si>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</si>
  <si>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</si>
  <si>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</si>
  <si>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</si>
  <si>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</si>
  <si>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</si>
  <si>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</si>
  <si>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</si>
  <si>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</si>
  <si>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</si>
  <si>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</si>
  <si>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</si>
  <si>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</si>
  <si>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</si>
  <si>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</si>
  <si>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</si>
  <si>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</si>
  <si>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</si>
  <si>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</si>
  <si>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</si>
  <si>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</si>
  <si>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</si>
  <si>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</si>
  <si>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</si>
  <si>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</si>
  <si>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</si>
  <si>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</si>
  <si>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</si>
  <si>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</si>
  <si>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</si>
  <si>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</si>
  <si>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</si>
  <si>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</si>
  <si>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</si>
  <si>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</si>
  <si>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</si>
  <si>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</si>
  <si>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</si>
  <si>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</si>
  <si>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</si>
  <si>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</si>
  <si>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</si>
  <si>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</si>
  <si>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</si>
  <si>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</si>
  <si>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</si>
  <si>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</si>
  <si>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</si>
  <si>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</si>
  <si>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</si>
  <si>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</si>
  <si>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</si>
  <si>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</si>
  <si>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</si>
  <si>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</si>
  <si>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</si>
  <si>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</si>
  <si>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</si>
  <si>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</si>
  <si>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</si>
  <si>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</si>
  <si>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</si>
  <si>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</si>
  <si>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</si>
  <si>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</si>
  <si>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</si>
  <si>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</si>
  <si>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</si>
  <si>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</si>
  <si>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</si>
  <si>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平成28年度から地方公営企業法の財務規定を適用しており、平成29年度は法適用2年目である。
　経常収支比率は、類似団体と比較するとやや低いが、100％の水準を維持しており累積欠損金も発生していない。
　流動比率は、100％を下回っており、類似団体と比較しても低い数値となっている。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非常に高いが、今後は有収水量が減少傾向にあるものの早期の大規模な改築更新を予定していないため企業債残高が減少傾向となり本指標も年々減少傾向となる。
　経費回収率は、前年度と比較して大幅に増加し、汚水処理原価は、前年度と比較して大幅に減少しているが、これは、平成29年度から分流式下水道に係る一般会計からの繰出金の算出基準が変更され、汚水処理費に対する公費負担額が大幅に増加したことによるものである。
　施設利用率は、本事業は３処理区あり、うち２処理区は公共下水道の処理場に接続し、単独処理場は１処理区である。その為処理水量は３処理区分、処理能力は１処理区分の数値で算出するため類似団体と比べ非常に高い数値となっている。
　水洗化率は、類似団体と比較し高く、前年度比較では同水準となっている。</t>
    <phoneticPr fontId="4"/>
  </si>
  <si>
    <t>　特定環境保全公共下水道は、平成7年に事業を開始しており施設整備は完了している。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その中で特定環境保全公共下水道施設は現時点管渠老朽化率が0％であること、また公共下水道施設と比べ比較的新しい施設であることから、改築更新の予定は当面無い状況にある。</t>
    <phoneticPr fontId="4"/>
  </si>
  <si>
    <t>　本市の特定環境保全公共下水道事業は、小規模であるため使用料収入も少なく一般会計繰入金により収支を均衡させている状況である。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</si>
</sst>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96F-4EA5-8221-EAC48FC892C8}"/>
            </c:ext>
          </c:extLst>
        </c:ser>
        <c:dLbls>
          <c:showLegendKey val="0"/>
          <c:showVal val="0"/>
          <c:showCatName val="0"/>
          <c:showSerName val="0"/>
          <c:showPercent val="0"/>
          <c:showBubbleSize val="0"/>
        </c:dLbls>
        <c:gapWidth val="150"/>
        <c:axId val="87619072"/>
        <c:axId val="8762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xmlns:c16r2="http://schemas.microsoft.com/office/drawing/2015/06/chart">
            <c:ext xmlns:c16="http://schemas.microsoft.com/office/drawing/2014/chart" uri="{C3380CC4-5D6E-409C-BE32-E72D297353CC}">
              <c16:uniqueId val="{00000001-596F-4EA5-8221-EAC48FC892C8}"/>
            </c:ext>
          </c:extLst>
        </c:ser>
        <c:dLbls>
          <c:showLegendKey val="0"/>
          <c:showVal val="0"/>
          <c:showCatName val="0"/>
          <c:showSerName val="0"/>
          <c:showPercent val="0"/>
          <c:showBubbleSize val="0"/>
        </c:dLbls>
        <c:marker val="1"/>
        <c:smooth val="0"/>
        <c:axId val="87619072"/>
        <c:axId val="87620992"/>
      </c:lineChart>
      <c:dateAx>
        <c:axId val="87619072"/>
        <c:scaling>
          <c:orientation val="minMax"/>
        </c:scaling>
        <c:delete val="1"/>
        <c:axPos val="b"/>
        <c:numFmt formatCode="ge" sourceLinked="1"/>
        <c:majorTickMark val="none"/>
        <c:minorTickMark val="none"/>
        <c:tickLblPos val="none"/>
        <c:crossAx val="87620992"/>
        <c:crosses val="autoZero"/>
        <c:auto val="1"/>
        <c:lblOffset val="100"/>
        <c:baseTimeUnit val="years"/>
      </c:dateAx>
      <c:valAx>
        <c:axId val="876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1671</c:v>
                </c:pt>
                <c:pt idx="4">
                  <c:v>1465.67</c:v>
                </c:pt>
              </c:numCache>
            </c:numRef>
          </c:val>
          <c:extLst xmlns:c16r2="http://schemas.microsoft.com/office/drawing/2015/06/chart">
            <c:ext xmlns:c16="http://schemas.microsoft.com/office/drawing/2014/chart" uri="{C3380CC4-5D6E-409C-BE32-E72D297353CC}">
              <c16:uniqueId val="{00000000-0609-4475-98D5-DE9216CA65CC}"/>
            </c:ext>
          </c:extLst>
        </c:ser>
        <c:dLbls>
          <c:showLegendKey val="0"/>
          <c:showVal val="0"/>
          <c:showCatName val="0"/>
          <c:showSerName val="0"/>
          <c:showPercent val="0"/>
          <c:showBubbleSize val="0"/>
        </c:dLbls>
        <c:gapWidth val="150"/>
        <c:axId val="95012352"/>
        <c:axId val="9501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42.9</c:v>
                </c:pt>
                <c:pt idx="4">
                  <c:v>43.36</c:v>
                </c:pt>
              </c:numCache>
            </c:numRef>
          </c:val>
          <c:smooth val="0"/>
          <c:extLst xmlns:c16r2="http://schemas.microsoft.com/office/drawing/2015/06/chart">
            <c:ext xmlns:c16="http://schemas.microsoft.com/office/drawing/2014/chart" uri="{C3380CC4-5D6E-409C-BE32-E72D297353CC}">
              <c16:uniqueId val="{00000001-0609-4475-98D5-DE9216CA65CC}"/>
            </c:ext>
          </c:extLst>
        </c:ser>
        <c:dLbls>
          <c:showLegendKey val="0"/>
          <c:showVal val="0"/>
          <c:showCatName val="0"/>
          <c:showSerName val="0"/>
          <c:showPercent val="0"/>
          <c:showBubbleSize val="0"/>
        </c:dLbls>
        <c:marker val="1"/>
        <c:smooth val="0"/>
        <c:axId val="95012352"/>
        <c:axId val="95014272"/>
      </c:lineChart>
      <c:dateAx>
        <c:axId val="95012352"/>
        <c:scaling>
          <c:orientation val="minMax"/>
        </c:scaling>
        <c:delete val="1"/>
        <c:axPos val="b"/>
        <c:numFmt formatCode="ge" sourceLinked="1"/>
        <c:majorTickMark val="none"/>
        <c:minorTickMark val="none"/>
        <c:tickLblPos val="none"/>
        <c:crossAx val="95014272"/>
        <c:crosses val="autoZero"/>
        <c:auto val="1"/>
        <c:lblOffset val="100"/>
        <c:baseTimeUnit val="years"/>
      </c:dateAx>
      <c:valAx>
        <c:axId val="950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96.28</c:v>
                </c:pt>
                <c:pt idx="4">
                  <c:v>96.79</c:v>
                </c:pt>
              </c:numCache>
            </c:numRef>
          </c:val>
          <c:extLst xmlns:c16r2="http://schemas.microsoft.com/office/drawing/2015/06/chart">
            <c:ext xmlns:c16="http://schemas.microsoft.com/office/drawing/2014/chart" uri="{C3380CC4-5D6E-409C-BE32-E72D297353CC}">
              <c16:uniqueId val="{00000000-29C1-4869-9452-29F325E9E111}"/>
            </c:ext>
          </c:extLst>
        </c:ser>
        <c:dLbls>
          <c:showLegendKey val="0"/>
          <c:showVal val="0"/>
          <c:showCatName val="0"/>
          <c:showSerName val="0"/>
          <c:showPercent val="0"/>
          <c:showBubbleSize val="0"/>
        </c:dLbls>
        <c:gapWidth val="150"/>
        <c:axId val="95057792"/>
        <c:axId val="9507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83.5</c:v>
                </c:pt>
                <c:pt idx="4">
                  <c:v>83.06</c:v>
                </c:pt>
              </c:numCache>
            </c:numRef>
          </c:val>
          <c:smooth val="0"/>
          <c:extLst xmlns:c16r2="http://schemas.microsoft.com/office/drawing/2015/06/chart">
            <c:ext xmlns:c16="http://schemas.microsoft.com/office/drawing/2014/chart" uri="{C3380CC4-5D6E-409C-BE32-E72D297353CC}">
              <c16:uniqueId val="{00000001-29C1-4869-9452-29F325E9E111}"/>
            </c:ext>
          </c:extLst>
        </c:ser>
        <c:dLbls>
          <c:showLegendKey val="0"/>
          <c:showVal val="0"/>
          <c:showCatName val="0"/>
          <c:showSerName val="0"/>
          <c:showPercent val="0"/>
          <c:showBubbleSize val="0"/>
        </c:dLbls>
        <c:marker val="1"/>
        <c:smooth val="0"/>
        <c:axId val="95057792"/>
        <c:axId val="95072256"/>
      </c:lineChart>
      <c:dateAx>
        <c:axId val="95057792"/>
        <c:scaling>
          <c:orientation val="minMax"/>
        </c:scaling>
        <c:delete val="1"/>
        <c:axPos val="b"/>
        <c:numFmt formatCode="ge" sourceLinked="1"/>
        <c:majorTickMark val="none"/>
        <c:minorTickMark val="none"/>
        <c:tickLblPos val="none"/>
        <c:crossAx val="95072256"/>
        <c:crosses val="autoZero"/>
        <c:auto val="1"/>
        <c:lblOffset val="100"/>
        <c:baseTimeUnit val="years"/>
      </c:dateAx>
      <c:valAx>
        <c:axId val="950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101.9</c:v>
                </c:pt>
                <c:pt idx="4">
                  <c:v>100</c:v>
                </c:pt>
              </c:numCache>
            </c:numRef>
          </c:val>
          <c:extLst xmlns:c16r2="http://schemas.microsoft.com/office/drawing/2015/06/chart">
            <c:ext xmlns:c16="http://schemas.microsoft.com/office/drawing/2014/chart" uri="{C3380CC4-5D6E-409C-BE32-E72D297353CC}">
              <c16:uniqueId val="{00000000-7665-4137-B43E-781F92C0482A}"/>
            </c:ext>
          </c:extLst>
        </c:ser>
        <c:dLbls>
          <c:showLegendKey val="0"/>
          <c:showVal val="0"/>
          <c:showCatName val="0"/>
          <c:showSerName val="0"/>
          <c:showPercent val="0"/>
          <c:showBubbleSize val="0"/>
        </c:dLbls>
        <c:gapWidth val="150"/>
        <c:axId val="87668608"/>
        <c:axId val="8768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100.85</c:v>
                </c:pt>
                <c:pt idx="4">
                  <c:v>102.13</c:v>
                </c:pt>
              </c:numCache>
            </c:numRef>
          </c:val>
          <c:smooth val="0"/>
          <c:extLst xmlns:c16r2="http://schemas.microsoft.com/office/drawing/2015/06/chart">
            <c:ext xmlns:c16="http://schemas.microsoft.com/office/drawing/2014/chart" uri="{C3380CC4-5D6E-409C-BE32-E72D297353CC}">
              <c16:uniqueId val="{00000001-7665-4137-B43E-781F92C0482A}"/>
            </c:ext>
          </c:extLst>
        </c:ser>
        <c:dLbls>
          <c:showLegendKey val="0"/>
          <c:showVal val="0"/>
          <c:showCatName val="0"/>
          <c:showSerName val="0"/>
          <c:showPercent val="0"/>
          <c:showBubbleSize val="0"/>
        </c:dLbls>
        <c:marker val="1"/>
        <c:smooth val="0"/>
        <c:axId val="87668608"/>
        <c:axId val="87683072"/>
      </c:lineChart>
      <c:dateAx>
        <c:axId val="87668608"/>
        <c:scaling>
          <c:orientation val="minMax"/>
        </c:scaling>
        <c:delete val="1"/>
        <c:axPos val="b"/>
        <c:numFmt formatCode="ge" sourceLinked="1"/>
        <c:majorTickMark val="none"/>
        <c:minorTickMark val="none"/>
        <c:tickLblPos val="none"/>
        <c:crossAx val="87683072"/>
        <c:crosses val="autoZero"/>
        <c:auto val="1"/>
        <c:lblOffset val="100"/>
        <c:baseTimeUnit val="years"/>
      </c:dateAx>
      <c:valAx>
        <c:axId val="876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3.71</c:v>
                </c:pt>
                <c:pt idx="4">
                  <c:v>7.51</c:v>
                </c:pt>
              </c:numCache>
            </c:numRef>
          </c:val>
          <c:extLst xmlns:c16r2="http://schemas.microsoft.com/office/drawing/2015/06/chart">
            <c:ext xmlns:c16="http://schemas.microsoft.com/office/drawing/2014/chart" uri="{C3380CC4-5D6E-409C-BE32-E72D297353CC}">
              <c16:uniqueId val="{00000000-018F-4262-B1C5-1F6E4D007AD0}"/>
            </c:ext>
          </c:extLst>
        </c:ser>
        <c:dLbls>
          <c:showLegendKey val="0"/>
          <c:showVal val="0"/>
          <c:showCatName val="0"/>
          <c:showSerName val="0"/>
          <c:showPercent val="0"/>
          <c:showBubbleSize val="0"/>
        </c:dLbls>
        <c:gapWidth val="150"/>
        <c:axId val="89422080"/>
        <c:axId val="8943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22.77</c:v>
                </c:pt>
                <c:pt idx="4">
                  <c:v>23.93</c:v>
                </c:pt>
              </c:numCache>
            </c:numRef>
          </c:val>
          <c:smooth val="0"/>
          <c:extLst xmlns:c16r2="http://schemas.microsoft.com/office/drawing/2015/06/chart">
            <c:ext xmlns:c16="http://schemas.microsoft.com/office/drawing/2014/chart" uri="{C3380CC4-5D6E-409C-BE32-E72D297353CC}">
              <c16:uniqueId val="{00000001-018F-4262-B1C5-1F6E4D007AD0}"/>
            </c:ext>
          </c:extLst>
        </c:ser>
        <c:dLbls>
          <c:showLegendKey val="0"/>
          <c:showVal val="0"/>
          <c:showCatName val="0"/>
          <c:showSerName val="0"/>
          <c:showPercent val="0"/>
          <c:showBubbleSize val="0"/>
        </c:dLbls>
        <c:marker val="1"/>
        <c:smooth val="0"/>
        <c:axId val="89422080"/>
        <c:axId val="89432448"/>
      </c:lineChart>
      <c:dateAx>
        <c:axId val="89422080"/>
        <c:scaling>
          <c:orientation val="minMax"/>
        </c:scaling>
        <c:delete val="1"/>
        <c:axPos val="b"/>
        <c:numFmt formatCode="ge" sourceLinked="1"/>
        <c:majorTickMark val="none"/>
        <c:minorTickMark val="none"/>
        <c:tickLblPos val="none"/>
        <c:crossAx val="89432448"/>
        <c:crosses val="autoZero"/>
        <c:auto val="1"/>
        <c:lblOffset val="100"/>
        <c:baseTimeUnit val="years"/>
      </c:dateAx>
      <c:valAx>
        <c:axId val="894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2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331-46A2-B587-88A6B59CD3DA}"/>
            </c:ext>
          </c:extLst>
        </c:ser>
        <c:dLbls>
          <c:showLegendKey val="0"/>
          <c:showVal val="0"/>
          <c:showCatName val="0"/>
          <c:showSerName val="0"/>
          <c:showPercent val="0"/>
          <c:showBubbleSize val="0"/>
        </c:dLbls>
        <c:gapWidth val="150"/>
        <c:axId val="89533056"/>
        <c:axId val="8954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C331-46A2-B587-88A6B59CD3DA}"/>
            </c:ext>
          </c:extLst>
        </c:ser>
        <c:dLbls>
          <c:showLegendKey val="0"/>
          <c:showVal val="0"/>
          <c:showCatName val="0"/>
          <c:showSerName val="0"/>
          <c:showPercent val="0"/>
          <c:showBubbleSize val="0"/>
        </c:dLbls>
        <c:marker val="1"/>
        <c:smooth val="0"/>
        <c:axId val="89533056"/>
        <c:axId val="89543424"/>
      </c:lineChart>
      <c:dateAx>
        <c:axId val="89533056"/>
        <c:scaling>
          <c:orientation val="minMax"/>
        </c:scaling>
        <c:delete val="1"/>
        <c:axPos val="b"/>
        <c:numFmt formatCode="ge" sourceLinked="1"/>
        <c:majorTickMark val="none"/>
        <c:minorTickMark val="none"/>
        <c:tickLblPos val="none"/>
        <c:crossAx val="89543424"/>
        <c:crosses val="autoZero"/>
        <c:auto val="1"/>
        <c:lblOffset val="100"/>
        <c:baseTimeUnit val="years"/>
      </c:dateAx>
      <c:valAx>
        <c:axId val="8954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62D-4B9C-B783-6F69ACA61F4A}"/>
            </c:ext>
          </c:extLst>
        </c:ser>
        <c:dLbls>
          <c:showLegendKey val="0"/>
          <c:showVal val="0"/>
          <c:showCatName val="0"/>
          <c:showSerName val="0"/>
          <c:showPercent val="0"/>
          <c:showBubbleSize val="0"/>
        </c:dLbls>
        <c:gapWidth val="150"/>
        <c:axId val="89576576"/>
        <c:axId val="8957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110.77</c:v>
                </c:pt>
                <c:pt idx="4">
                  <c:v>109.51</c:v>
                </c:pt>
              </c:numCache>
            </c:numRef>
          </c:val>
          <c:smooth val="0"/>
          <c:extLst xmlns:c16r2="http://schemas.microsoft.com/office/drawing/2015/06/chart">
            <c:ext xmlns:c16="http://schemas.microsoft.com/office/drawing/2014/chart" uri="{C3380CC4-5D6E-409C-BE32-E72D297353CC}">
              <c16:uniqueId val="{00000001-362D-4B9C-B783-6F69ACA61F4A}"/>
            </c:ext>
          </c:extLst>
        </c:ser>
        <c:dLbls>
          <c:showLegendKey val="0"/>
          <c:showVal val="0"/>
          <c:showCatName val="0"/>
          <c:showSerName val="0"/>
          <c:showPercent val="0"/>
          <c:showBubbleSize val="0"/>
        </c:dLbls>
        <c:marker val="1"/>
        <c:smooth val="0"/>
        <c:axId val="89576576"/>
        <c:axId val="89578496"/>
      </c:lineChart>
      <c:dateAx>
        <c:axId val="89576576"/>
        <c:scaling>
          <c:orientation val="minMax"/>
        </c:scaling>
        <c:delete val="1"/>
        <c:axPos val="b"/>
        <c:numFmt formatCode="ge" sourceLinked="1"/>
        <c:majorTickMark val="none"/>
        <c:minorTickMark val="none"/>
        <c:tickLblPos val="none"/>
        <c:crossAx val="89578496"/>
        <c:crosses val="autoZero"/>
        <c:auto val="1"/>
        <c:lblOffset val="100"/>
        <c:baseTimeUnit val="years"/>
      </c:dateAx>
      <c:valAx>
        <c:axId val="895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11.55</c:v>
                </c:pt>
                <c:pt idx="4">
                  <c:v>19.2</c:v>
                </c:pt>
              </c:numCache>
            </c:numRef>
          </c:val>
          <c:extLst xmlns:c16r2="http://schemas.microsoft.com/office/drawing/2015/06/chart">
            <c:ext xmlns:c16="http://schemas.microsoft.com/office/drawing/2014/chart" uri="{C3380CC4-5D6E-409C-BE32-E72D297353CC}">
              <c16:uniqueId val="{00000000-4D1F-41C3-B924-56A0D62F4BAD}"/>
            </c:ext>
          </c:extLst>
        </c:ser>
        <c:dLbls>
          <c:showLegendKey val="0"/>
          <c:showVal val="0"/>
          <c:showCatName val="0"/>
          <c:showSerName val="0"/>
          <c:showPercent val="0"/>
          <c:showBubbleSize val="0"/>
        </c:dLbls>
        <c:gapWidth val="150"/>
        <c:axId val="89617920"/>
        <c:axId val="8961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46.78</c:v>
                </c:pt>
                <c:pt idx="4">
                  <c:v>47.44</c:v>
                </c:pt>
              </c:numCache>
            </c:numRef>
          </c:val>
          <c:smooth val="0"/>
          <c:extLst xmlns:c16r2="http://schemas.microsoft.com/office/drawing/2015/06/chart">
            <c:ext xmlns:c16="http://schemas.microsoft.com/office/drawing/2014/chart" uri="{C3380CC4-5D6E-409C-BE32-E72D297353CC}">
              <c16:uniqueId val="{00000001-4D1F-41C3-B924-56A0D62F4BAD}"/>
            </c:ext>
          </c:extLst>
        </c:ser>
        <c:dLbls>
          <c:showLegendKey val="0"/>
          <c:showVal val="0"/>
          <c:showCatName val="0"/>
          <c:showSerName val="0"/>
          <c:showPercent val="0"/>
          <c:showBubbleSize val="0"/>
        </c:dLbls>
        <c:marker val="1"/>
        <c:smooth val="0"/>
        <c:axId val="89617920"/>
        <c:axId val="89619840"/>
      </c:lineChart>
      <c:dateAx>
        <c:axId val="89617920"/>
        <c:scaling>
          <c:orientation val="minMax"/>
        </c:scaling>
        <c:delete val="1"/>
        <c:axPos val="b"/>
        <c:numFmt formatCode="ge" sourceLinked="1"/>
        <c:majorTickMark val="none"/>
        <c:minorTickMark val="none"/>
        <c:tickLblPos val="none"/>
        <c:crossAx val="89619840"/>
        <c:crosses val="autoZero"/>
        <c:auto val="1"/>
        <c:lblOffset val="100"/>
        <c:baseTimeUnit val="years"/>
      </c:dateAx>
      <c:valAx>
        <c:axId val="896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3149.43</c:v>
                </c:pt>
                <c:pt idx="4">
                  <c:v>2804.16</c:v>
                </c:pt>
              </c:numCache>
            </c:numRef>
          </c:val>
          <c:extLst xmlns:c16r2="http://schemas.microsoft.com/office/drawing/2015/06/chart">
            <c:ext xmlns:c16="http://schemas.microsoft.com/office/drawing/2014/chart" uri="{C3380CC4-5D6E-409C-BE32-E72D297353CC}">
              <c16:uniqueId val="{00000000-6FA2-4BCE-AACE-F6C312596347}"/>
            </c:ext>
          </c:extLst>
        </c:ser>
        <c:dLbls>
          <c:showLegendKey val="0"/>
          <c:showVal val="0"/>
          <c:showCatName val="0"/>
          <c:showSerName val="0"/>
          <c:showPercent val="0"/>
          <c:showBubbleSize val="0"/>
        </c:dLbls>
        <c:gapWidth val="150"/>
        <c:axId val="95164288"/>
        <c:axId val="9517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6FA2-4BCE-AACE-F6C312596347}"/>
            </c:ext>
          </c:extLst>
        </c:ser>
        <c:dLbls>
          <c:showLegendKey val="0"/>
          <c:showVal val="0"/>
          <c:showCatName val="0"/>
          <c:showSerName val="0"/>
          <c:showPercent val="0"/>
          <c:showBubbleSize val="0"/>
        </c:dLbls>
        <c:marker val="1"/>
        <c:smooth val="0"/>
        <c:axId val="95164288"/>
        <c:axId val="95174656"/>
      </c:lineChart>
      <c:dateAx>
        <c:axId val="95164288"/>
        <c:scaling>
          <c:orientation val="minMax"/>
        </c:scaling>
        <c:delete val="1"/>
        <c:axPos val="b"/>
        <c:numFmt formatCode="ge" sourceLinked="1"/>
        <c:majorTickMark val="none"/>
        <c:minorTickMark val="none"/>
        <c:tickLblPos val="none"/>
        <c:crossAx val="95174656"/>
        <c:crosses val="autoZero"/>
        <c:auto val="1"/>
        <c:lblOffset val="100"/>
        <c:baseTimeUnit val="years"/>
      </c:dateAx>
      <c:valAx>
        <c:axId val="9517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65</c:v>
                </c:pt>
                <c:pt idx="4">
                  <c:v>97.09</c:v>
                </c:pt>
              </c:numCache>
            </c:numRef>
          </c:val>
          <c:extLst xmlns:c16r2="http://schemas.microsoft.com/office/drawing/2015/06/chart">
            <c:ext xmlns:c16="http://schemas.microsoft.com/office/drawing/2014/chart" uri="{C3380CC4-5D6E-409C-BE32-E72D297353CC}">
              <c16:uniqueId val="{00000000-8FE7-44E4-B738-4F6FCAA420AC}"/>
            </c:ext>
          </c:extLst>
        </c:ser>
        <c:dLbls>
          <c:showLegendKey val="0"/>
          <c:showVal val="0"/>
          <c:showCatName val="0"/>
          <c:showSerName val="0"/>
          <c:showPercent val="0"/>
          <c:showBubbleSize val="0"/>
        </c:dLbls>
        <c:gapWidth val="150"/>
        <c:axId val="95204096"/>
        <c:axId val="9520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69.87</c:v>
                </c:pt>
                <c:pt idx="4">
                  <c:v>74.3</c:v>
                </c:pt>
              </c:numCache>
            </c:numRef>
          </c:val>
          <c:smooth val="0"/>
          <c:extLst xmlns:c16r2="http://schemas.microsoft.com/office/drawing/2015/06/chart">
            <c:ext xmlns:c16="http://schemas.microsoft.com/office/drawing/2014/chart" uri="{C3380CC4-5D6E-409C-BE32-E72D297353CC}">
              <c16:uniqueId val="{00000001-8FE7-44E4-B738-4F6FCAA420AC}"/>
            </c:ext>
          </c:extLst>
        </c:ser>
        <c:dLbls>
          <c:showLegendKey val="0"/>
          <c:showVal val="0"/>
          <c:showCatName val="0"/>
          <c:showSerName val="0"/>
          <c:showPercent val="0"/>
          <c:showBubbleSize val="0"/>
        </c:dLbls>
        <c:marker val="1"/>
        <c:smooth val="0"/>
        <c:axId val="95204096"/>
        <c:axId val="95206016"/>
      </c:lineChart>
      <c:dateAx>
        <c:axId val="95204096"/>
        <c:scaling>
          <c:orientation val="minMax"/>
        </c:scaling>
        <c:delete val="1"/>
        <c:axPos val="b"/>
        <c:numFmt formatCode="ge" sourceLinked="1"/>
        <c:majorTickMark val="none"/>
        <c:minorTickMark val="none"/>
        <c:tickLblPos val="none"/>
        <c:crossAx val="95206016"/>
        <c:crosses val="autoZero"/>
        <c:auto val="1"/>
        <c:lblOffset val="100"/>
        <c:baseTimeUnit val="years"/>
      </c:dateAx>
      <c:valAx>
        <c:axId val="952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214.96</c:v>
                </c:pt>
                <c:pt idx="4">
                  <c:v>150</c:v>
                </c:pt>
              </c:numCache>
            </c:numRef>
          </c:val>
          <c:extLst xmlns:c16r2="http://schemas.microsoft.com/office/drawing/2015/06/chart">
            <c:ext xmlns:c16="http://schemas.microsoft.com/office/drawing/2014/chart" uri="{C3380CC4-5D6E-409C-BE32-E72D297353CC}">
              <c16:uniqueId val="{00000000-8F04-46B8-9A95-75B00FB10AE3}"/>
            </c:ext>
          </c:extLst>
        </c:ser>
        <c:dLbls>
          <c:showLegendKey val="0"/>
          <c:showVal val="0"/>
          <c:showCatName val="0"/>
          <c:showSerName val="0"/>
          <c:showPercent val="0"/>
          <c:showBubbleSize val="0"/>
        </c:dLbls>
        <c:gapWidth val="150"/>
        <c:axId val="94975104"/>
        <c:axId val="9497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234.96</c:v>
                </c:pt>
                <c:pt idx="4">
                  <c:v>221.81</c:v>
                </c:pt>
              </c:numCache>
            </c:numRef>
          </c:val>
          <c:smooth val="0"/>
          <c:extLst xmlns:c16r2="http://schemas.microsoft.com/office/drawing/2015/06/chart">
            <c:ext xmlns:c16="http://schemas.microsoft.com/office/drawing/2014/chart" uri="{C3380CC4-5D6E-409C-BE32-E72D297353CC}">
              <c16:uniqueId val="{00000001-8F04-46B8-9A95-75B00FB10AE3}"/>
            </c:ext>
          </c:extLst>
        </c:ser>
        <c:dLbls>
          <c:showLegendKey val="0"/>
          <c:showVal val="0"/>
          <c:showCatName val="0"/>
          <c:showSerName val="0"/>
          <c:showPercent val="0"/>
          <c:showBubbleSize val="0"/>
        </c:dLbls>
        <c:marker val="1"/>
        <c:smooth val="0"/>
        <c:axId val="94975104"/>
        <c:axId val="94977024"/>
      </c:lineChart>
      <c:dateAx>
        <c:axId val="94975104"/>
        <c:scaling>
          <c:orientation val="minMax"/>
        </c:scaling>
        <c:delete val="1"/>
        <c:axPos val="b"/>
        <c:numFmt formatCode="ge" sourceLinked="1"/>
        <c:majorTickMark val="none"/>
        <c:minorTickMark val="none"/>
        <c:tickLblPos val="none"/>
        <c:crossAx val="94977024"/>
        <c:crosses val="autoZero"/>
        <c:auto val="1"/>
        <c:lblOffset val="100"/>
        <c:baseTimeUnit val="years"/>
      </c:dateAx>
      <c:valAx>
        <c:axId val="949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52" zoomScale="70" zoomScaleNormal="70" workbookViewId="0">
      <selection activeCell="BH58" sqref="BH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長門市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34893</v>
      </c>
      <c r="AM8" s="69"/>
      <c r="AN8" s="69"/>
      <c r="AO8" s="69"/>
      <c r="AP8" s="69"/>
      <c r="AQ8" s="69"/>
      <c r="AR8" s="69"/>
      <c r="AS8" s="69"/>
      <c r="AT8" s="68">
        <f>データ!T6</f>
        <v>357.31</v>
      </c>
      <c r="AU8" s="68"/>
      <c r="AV8" s="68"/>
      <c r="AW8" s="68"/>
      <c r="AX8" s="68"/>
      <c r="AY8" s="68"/>
      <c r="AZ8" s="68"/>
      <c r="BA8" s="68"/>
      <c r="BB8" s="68">
        <f>データ!U6</f>
        <v>97.65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58.13</v>
      </c>
      <c r="J10" s="68"/>
      <c r="K10" s="68"/>
      <c r="L10" s="68"/>
      <c r="M10" s="68"/>
      <c r="N10" s="68"/>
      <c r="O10" s="68"/>
      <c r="P10" s="68">
        <f>データ!P6</f>
        <v>5.41</v>
      </c>
      <c r="Q10" s="68"/>
      <c r="R10" s="68"/>
      <c r="S10" s="68"/>
      <c r="T10" s="68"/>
      <c r="U10" s="68"/>
      <c r="V10" s="68"/>
      <c r="W10" s="68">
        <f>データ!Q6</f>
        <v>77.86</v>
      </c>
      <c r="X10" s="68"/>
      <c r="Y10" s="68"/>
      <c r="Z10" s="68"/>
      <c r="AA10" s="68"/>
      <c r="AB10" s="68"/>
      <c r="AC10" s="68"/>
      <c r="AD10" s="69">
        <f>データ!R6</f>
        <v>2862</v>
      </c>
      <c r="AE10" s="69"/>
      <c r="AF10" s="69"/>
      <c r="AG10" s="69"/>
      <c r="AH10" s="69"/>
      <c r="AI10" s="69"/>
      <c r="AJ10" s="69"/>
      <c r="AK10" s="2"/>
      <c r="AL10" s="69">
        <f>データ!V6</f>
        <v>1870</v>
      </c>
      <c r="AM10" s="69"/>
      <c r="AN10" s="69"/>
      <c r="AO10" s="69"/>
      <c r="AP10" s="69"/>
      <c r="AQ10" s="69"/>
      <c r="AR10" s="69"/>
      <c r="AS10" s="69"/>
      <c r="AT10" s="68">
        <f>データ!W6</f>
        <v>1.06</v>
      </c>
      <c r="AU10" s="68"/>
      <c r="AV10" s="68"/>
      <c r="AW10" s="68"/>
      <c r="AX10" s="68"/>
      <c r="AY10" s="68"/>
      <c r="AZ10" s="68"/>
      <c r="BA10" s="68"/>
      <c r="BB10" s="68">
        <f>データ!X6</f>
        <v>1764.15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119</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SCa2H7yrLU00fdGGmjCbfEnVnr8qiyfy+faSr6lheooVaZ55pDwKsVlI1RL+xiGbO7ESg/vNSGiPwj22qFR9Sg==" saltValue="2f407cXcrJn9nqTJtGUp7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352110</v>
      </c>
      <c r="D6" s="33">
        <f t="shared" si="3"/>
        <v>46</v>
      </c>
      <c r="E6" s="33">
        <f t="shared" si="3"/>
        <v>17</v>
      </c>
      <c r="F6" s="33">
        <f t="shared" si="3"/>
        <v>4</v>
      </c>
      <c r="G6" s="33">
        <f t="shared" si="3"/>
        <v>0</v>
      </c>
      <c r="H6" s="33" t="str">
        <f t="shared" si="3"/>
        <v>山口県　長門市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58.13</v>
      </c>
      <c r="P6" s="34">
        <f t="shared" si="3"/>
        <v>5.41</v>
      </c>
      <c r="Q6" s="34">
        <f t="shared" si="3"/>
        <v>77.86</v>
      </c>
      <c r="R6" s="34">
        <f t="shared" si="3"/>
        <v>2862</v>
      </c>
      <c r="S6" s="34">
        <f t="shared" si="3"/>
        <v>34893</v>
      </c>
      <c r="T6" s="34">
        <f t="shared" si="3"/>
        <v>357.31</v>
      </c>
      <c r="U6" s="34">
        <f t="shared" si="3"/>
        <v>97.65</v>
      </c>
      <c r="V6" s="34">
        <f t="shared" si="3"/>
        <v>1870</v>
      </c>
      <c r="W6" s="34">
        <f t="shared" si="3"/>
        <v>1.06</v>
      </c>
      <c r="X6" s="34">
        <f t="shared" si="3"/>
        <v>1764.15</v>
      </c>
      <c r="Y6" s="35" t="str">
        <f>IF(Y7="",NA(),Y7)</f>
        <v>-</v>
      </c>
      <c r="Z6" s="35" t="str">
        <f t="shared" ref="Z6:AH6" si="4">IF(Z7="",NA(),Z7)</f>
        <v>-</v>
      </c>
      <c r="AA6" s="35" t="str">
        <f t="shared" si="4"/>
        <v>-</v>
      </c>
      <c r="AB6" s="35">
        <f t="shared" si="4"/>
        <v>101.9</v>
      </c>
      <c r="AC6" s="35">
        <f t="shared" si="4"/>
        <v>100</v>
      </c>
      <c r="AD6" s="35" t="str">
        <f t="shared" si="4"/>
        <v>-</v>
      </c>
      <c r="AE6" s="35" t="str">
        <f t="shared" si="4"/>
        <v>-</v>
      </c>
      <c r="AF6" s="35" t="str">
        <f t="shared" si="4"/>
        <v>-</v>
      </c>
      <c r="AG6" s="35">
        <f t="shared" si="4"/>
        <v>100.85</v>
      </c>
      <c r="AH6" s="35">
        <f t="shared" si="4"/>
        <v>102.13</v>
      </c>
      <c r="AI6" s="34" t="str">
        <f>IF(AI7="","",IF(AI7="-","【-】","【"&amp;SUBSTITUTE(TEXT(AI7,"#,##0.00"),"-","△")&amp;"】"))</f>
        <v>【102.38】</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110.77</v>
      </c>
      <c r="AS6" s="35">
        <f t="shared" si="5"/>
        <v>109.51</v>
      </c>
      <c r="AT6" s="34" t="str">
        <f>IF(AT7="","",IF(AT7="-","【-】","【"&amp;SUBSTITUTE(TEXT(AT7,"#,##0.00"),"-","△")&amp;"】"))</f>
        <v>【102.97】</v>
      </c>
      <c r="AU6" s="35" t="str">
        <f>IF(AU7="",NA(),AU7)</f>
        <v>-</v>
      </c>
      <c r="AV6" s="35" t="str">
        <f t="shared" ref="AV6:BD6" si="6">IF(AV7="",NA(),AV7)</f>
        <v>-</v>
      </c>
      <c r="AW6" s="35" t="str">
        <f t="shared" si="6"/>
        <v>-</v>
      </c>
      <c r="AX6" s="35">
        <f t="shared" si="6"/>
        <v>11.55</v>
      </c>
      <c r="AY6" s="35">
        <f t="shared" si="6"/>
        <v>19.2</v>
      </c>
      <c r="AZ6" s="35" t="str">
        <f t="shared" si="6"/>
        <v>-</v>
      </c>
      <c r="BA6" s="35" t="str">
        <f t="shared" si="6"/>
        <v>-</v>
      </c>
      <c r="BB6" s="35" t="str">
        <f t="shared" si="6"/>
        <v>-</v>
      </c>
      <c r="BC6" s="35">
        <f t="shared" si="6"/>
        <v>46.78</v>
      </c>
      <c r="BD6" s="35">
        <f t="shared" si="6"/>
        <v>47.44</v>
      </c>
      <c r="BE6" s="34" t="str">
        <f>IF(BE7="","",IF(BE7="-","【-】","【"&amp;SUBSTITUTE(TEXT(BE7,"#,##0.00"),"-","△")&amp;"】"))</f>
        <v>【54.73】</v>
      </c>
      <c r="BF6" s="35" t="str">
        <f>IF(BF7="",NA(),BF7)</f>
        <v>-</v>
      </c>
      <c r="BG6" s="35" t="str">
        <f t="shared" ref="BG6:BO6" si="7">IF(BG7="",NA(),BG7)</f>
        <v>-</v>
      </c>
      <c r="BH6" s="35" t="str">
        <f t="shared" si="7"/>
        <v>-</v>
      </c>
      <c r="BI6" s="35">
        <f t="shared" si="7"/>
        <v>3149.43</v>
      </c>
      <c r="BJ6" s="35">
        <f t="shared" si="7"/>
        <v>2804.16</v>
      </c>
      <c r="BK6" s="35" t="str">
        <f t="shared" si="7"/>
        <v>-</v>
      </c>
      <c r="BL6" s="35" t="str">
        <f t="shared" si="7"/>
        <v>-</v>
      </c>
      <c r="BM6" s="35" t="str">
        <f t="shared" si="7"/>
        <v>-</v>
      </c>
      <c r="BN6" s="35">
        <f t="shared" si="7"/>
        <v>1298.9100000000001</v>
      </c>
      <c r="BO6" s="35">
        <f t="shared" si="7"/>
        <v>1243.71</v>
      </c>
      <c r="BP6" s="34" t="str">
        <f>IF(BP7="","",IF(BP7="-","【-】","【"&amp;SUBSTITUTE(TEXT(BP7,"#,##0.00"),"-","△")&amp;"】"))</f>
        <v>【1,225.44】</v>
      </c>
      <c r="BQ6" s="35" t="str">
        <f>IF(BQ7="",NA(),BQ7)</f>
        <v>-</v>
      </c>
      <c r="BR6" s="35" t="str">
        <f t="shared" ref="BR6:BZ6" si="8">IF(BR7="",NA(),BR7)</f>
        <v>-</v>
      </c>
      <c r="BS6" s="35" t="str">
        <f t="shared" si="8"/>
        <v>-</v>
      </c>
      <c r="BT6" s="35">
        <f t="shared" si="8"/>
        <v>65</v>
      </c>
      <c r="BU6" s="35">
        <f t="shared" si="8"/>
        <v>97.09</v>
      </c>
      <c r="BV6" s="35" t="str">
        <f t="shared" si="8"/>
        <v>-</v>
      </c>
      <c r="BW6" s="35" t="str">
        <f t="shared" si="8"/>
        <v>-</v>
      </c>
      <c r="BX6" s="35" t="str">
        <f t="shared" si="8"/>
        <v>-</v>
      </c>
      <c r="BY6" s="35">
        <f t="shared" si="8"/>
        <v>69.87</v>
      </c>
      <c r="BZ6" s="35">
        <f t="shared" si="8"/>
        <v>74.3</v>
      </c>
      <c r="CA6" s="34" t="str">
        <f>IF(CA7="","",IF(CA7="-","【-】","【"&amp;SUBSTITUTE(TEXT(CA7,"#,##0.00"),"-","△")&amp;"】"))</f>
        <v>【75.58】</v>
      </c>
      <c r="CB6" s="35" t="str">
        <f>IF(CB7="",NA(),CB7)</f>
        <v>-</v>
      </c>
      <c r="CC6" s="35" t="str">
        <f t="shared" ref="CC6:CK6" si="9">IF(CC7="",NA(),CC7)</f>
        <v>-</v>
      </c>
      <c r="CD6" s="35" t="str">
        <f t="shared" si="9"/>
        <v>-</v>
      </c>
      <c r="CE6" s="35">
        <f t="shared" si="9"/>
        <v>214.96</v>
      </c>
      <c r="CF6" s="35">
        <f t="shared" si="9"/>
        <v>150</v>
      </c>
      <c r="CG6" s="35" t="str">
        <f t="shared" si="9"/>
        <v>-</v>
      </c>
      <c r="CH6" s="35" t="str">
        <f t="shared" si="9"/>
        <v>-</v>
      </c>
      <c r="CI6" s="35" t="str">
        <f t="shared" si="9"/>
        <v>-</v>
      </c>
      <c r="CJ6" s="35">
        <f t="shared" si="9"/>
        <v>234.96</v>
      </c>
      <c r="CK6" s="35">
        <f t="shared" si="9"/>
        <v>221.81</v>
      </c>
      <c r="CL6" s="34" t="str">
        <f>IF(CL7="","",IF(CL7="-","【-】","【"&amp;SUBSTITUTE(TEXT(CL7,"#,##0.00"),"-","△")&amp;"】"))</f>
        <v>【215.23】</v>
      </c>
      <c r="CM6" s="35" t="str">
        <f>IF(CM7="",NA(),CM7)</f>
        <v>-</v>
      </c>
      <c r="CN6" s="35" t="str">
        <f t="shared" ref="CN6:CV6" si="10">IF(CN7="",NA(),CN7)</f>
        <v>-</v>
      </c>
      <c r="CO6" s="35" t="str">
        <f t="shared" si="10"/>
        <v>-</v>
      </c>
      <c r="CP6" s="35">
        <f t="shared" si="10"/>
        <v>1671</v>
      </c>
      <c r="CQ6" s="35">
        <f t="shared" si="10"/>
        <v>1465.67</v>
      </c>
      <c r="CR6" s="35" t="str">
        <f t="shared" si="10"/>
        <v>-</v>
      </c>
      <c r="CS6" s="35" t="str">
        <f t="shared" si="10"/>
        <v>-</v>
      </c>
      <c r="CT6" s="35" t="str">
        <f t="shared" si="10"/>
        <v>-</v>
      </c>
      <c r="CU6" s="35">
        <f t="shared" si="10"/>
        <v>42.9</v>
      </c>
      <c r="CV6" s="35">
        <f t="shared" si="10"/>
        <v>43.36</v>
      </c>
      <c r="CW6" s="34" t="str">
        <f>IF(CW7="","",IF(CW7="-","【-】","【"&amp;SUBSTITUTE(TEXT(CW7,"#,##0.00"),"-","△")&amp;"】"))</f>
        <v>【42.66】</v>
      </c>
      <c r="CX6" s="35" t="str">
        <f>IF(CX7="",NA(),CX7)</f>
        <v>-</v>
      </c>
      <c r="CY6" s="35" t="str">
        <f t="shared" ref="CY6:DG6" si="11">IF(CY7="",NA(),CY7)</f>
        <v>-</v>
      </c>
      <c r="CZ6" s="35" t="str">
        <f t="shared" si="11"/>
        <v>-</v>
      </c>
      <c r="DA6" s="35">
        <f t="shared" si="11"/>
        <v>96.28</v>
      </c>
      <c r="DB6" s="35">
        <f t="shared" si="11"/>
        <v>96.79</v>
      </c>
      <c r="DC6" s="35" t="str">
        <f t="shared" si="11"/>
        <v>-</v>
      </c>
      <c r="DD6" s="35" t="str">
        <f t="shared" si="11"/>
        <v>-</v>
      </c>
      <c r="DE6" s="35" t="str">
        <f t="shared" si="11"/>
        <v>-</v>
      </c>
      <c r="DF6" s="35">
        <f t="shared" si="11"/>
        <v>83.5</v>
      </c>
      <c r="DG6" s="35">
        <f t="shared" si="11"/>
        <v>83.06</v>
      </c>
      <c r="DH6" s="34" t="str">
        <f>IF(DH7="","",IF(DH7="-","【-】","【"&amp;SUBSTITUTE(TEXT(DH7,"#,##0.00"),"-","△")&amp;"】"))</f>
        <v>【82.67】</v>
      </c>
      <c r="DI6" s="35" t="str">
        <f>IF(DI7="",NA(),DI7)</f>
        <v>-</v>
      </c>
      <c r="DJ6" s="35" t="str">
        <f t="shared" ref="DJ6:DR6" si="12">IF(DJ7="",NA(),DJ7)</f>
        <v>-</v>
      </c>
      <c r="DK6" s="35" t="str">
        <f t="shared" si="12"/>
        <v>-</v>
      </c>
      <c r="DL6" s="35">
        <f t="shared" si="12"/>
        <v>3.71</v>
      </c>
      <c r="DM6" s="35">
        <f t="shared" si="12"/>
        <v>7.51</v>
      </c>
      <c r="DN6" s="35" t="str">
        <f t="shared" si="12"/>
        <v>-</v>
      </c>
      <c r="DO6" s="35" t="str">
        <f t="shared" si="12"/>
        <v>-</v>
      </c>
      <c r="DP6" s="35" t="str">
        <f t="shared" si="12"/>
        <v>-</v>
      </c>
      <c r="DQ6" s="35">
        <f t="shared" si="12"/>
        <v>22.77</v>
      </c>
      <c r="DR6" s="35">
        <f t="shared" si="12"/>
        <v>23.93</v>
      </c>
      <c r="DS6" s="34" t="str">
        <f>IF(DS7="","",IF(DS7="-","【-】","【"&amp;SUBSTITUTE(TEXT(DS7,"#,##0.00"),"-","△")&amp;"】"))</f>
        <v>【24.65】</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0.09</v>
      </c>
      <c r="EN6" s="35">
        <f t="shared" si="14"/>
        <v>0.09</v>
      </c>
      <c r="EO6" s="34" t="str">
        <f>IF(EO7="","",IF(EO7="-","【-】","【"&amp;SUBSTITUTE(TEXT(EO7,"#,##0.00"),"-","△")&amp;"】"))</f>
        <v>【0.10】</v>
      </c>
    </row>
    <row r="7" spans="1:148" s="36" customFormat="1" x14ac:dyDescent="0.15">
      <c r="A7" s="28"/>
      <c r="B7" s="37">
        <v>2017</v>
      </c>
      <c r="C7" s="37">
        <v>352110</v>
      </c>
      <c r="D7" s="37">
        <v>46</v>
      </c>
      <c r="E7" s="37">
        <v>17</v>
      </c>
      <c r="F7" s="37">
        <v>4</v>
      </c>
      <c r="G7" s="37">
        <v>0</v>
      </c>
      <c r="H7" s="37" t="s">
        <v>107</v>
      </c>
      <c r="I7" s="37" t="s">
        <v>108</v>
      </c>
      <c r="J7" s="37" t="s">
        <v>109</v>
      </c>
      <c r="K7" s="37" t="s">
        <v>110</v>
      </c>
      <c r="L7" s="37" t="s">
        <v>111</v>
      </c>
      <c r="M7" s="37" t="s">
        <v>112</v>
      </c>
      <c r="N7" s="38" t="s">
        <v>113</v>
      </c>
      <c r="O7" s="38">
        <v>58.13</v>
      </c>
      <c r="P7" s="38">
        <v>5.41</v>
      </c>
      <c r="Q7" s="38">
        <v>77.86</v>
      </c>
      <c r="R7" s="38">
        <v>2862</v>
      </c>
      <c r="S7" s="38">
        <v>34893</v>
      </c>
      <c r="T7" s="38">
        <v>357.31</v>
      </c>
      <c r="U7" s="38">
        <v>97.65</v>
      </c>
      <c r="V7" s="38">
        <v>1870</v>
      </c>
      <c r="W7" s="38">
        <v>1.06</v>
      </c>
      <c r="X7" s="38">
        <v>1764.15</v>
      </c>
      <c r="Y7" s="38" t="s">
        <v>113</v>
      </c>
      <c r="Z7" s="38" t="s">
        <v>113</v>
      </c>
      <c r="AA7" s="38" t="s">
        <v>113</v>
      </c>
      <c r="AB7" s="38">
        <v>101.9</v>
      </c>
      <c r="AC7" s="38">
        <v>100</v>
      </c>
      <c r="AD7" s="38" t="s">
        <v>113</v>
      </c>
      <c r="AE7" s="38" t="s">
        <v>113</v>
      </c>
      <c r="AF7" s="38" t="s">
        <v>113</v>
      </c>
      <c r="AG7" s="38">
        <v>100.85</v>
      </c>
      <c r="AH7" s="38">
        <v>102.13</v>
      </c>
      <c r="AI7" s="38">
        <v>102.38</v>
      </c>
      <c r="AJ7" s="38" t="s">
        <v>113</v>
      </c>
      <c r="AK7" s="38" t="s">
        <v>113</v>
      </c>
      <c r="AL7" s="38" t="s">
        <v>113</v>
      </c>
      <c r="AM7" s="38">
        <v>0</v>
      </c>
      <c r="AN7" s="38">
        <v>0</v>
      </c>
      <c r="AO7" s="38" t="s">
        <v>113</v>
      </c>
      <c r="AP7" s="38" t="s">
        <v>113</v>
      </c>
      <c r="AQ7" s="38" t="s">
        <v>113</v>
      </c>
      <c r="AR7" s="38">
        <v>110.77</v>
      </c>
      <c r="AS7" s="38">
        <v>109.51</v>
      </c>
      <c r="AT7" s="38">
        <v>102.97</v>
      </c>
      <c r="AU7" s="38" t="s">
        <v>113</v>
      </c>
      <c r="AV7" s="38" t="s">
        <v>113</v>
      </c>
      <c r="AW7" s="38" t="s">
        <v>113</v>
      </c>
      <c r="AX7" s="38">
        <v>11.55</v>
      </c>
      <c r="AY7" s="38">
        <v>19.2</v>
      </c>
      <c r="AZ7" s="38" t="s">
        <v>113</v>
      </c>
      <c r="BA7" s="38" t="s">
        <v>113</v>
      </c>
      <c r="BB7" s="38" t="s">
        <v>113</v>
      </c>
      <c r="BC7" s="38">
        <v>46.78</v>
      </c>
      <c r="BD7" s="38">
        <v>47.44</v>
      </c>
      <c r="BE7" s="38">
        <v>54.73</v>
      </c>
      <c r="BF7" s="38" t="s">
        <v>113</v>
      </c>
      <c r="BG7" s="38" t="s">
        <v>113</v>
      </c>
      <c r="BH7" s="38" t="s">
        <v>113</v>
      </c>
      <c r="BI7" s="38">
        <v>3149.43</v>
      </c>
      <c r="BJ7" s="38">
        <v>2804.16</v>
      </c>
      <c r="BK7" s="38" t="s">
        <v>113</v>
      </c>
      <c r="BL7" s="38" t="s">
        <v>113</v>
      </c>
      <c r="BM7" s="38" t="s">
        <v>113</v>
      </c>
      <c r="BN7" s="38">
        <v>1298.9100000000001</v>
      </c>
      <c r="BO7" s="38">
        <v>1243.71</v>
      </c>
      <c r="BP7" s="38">
        <v>1225.44</v>
      </c>
      <c r="BQ7" s="38" t="s">
        <v>113</v>
      </c>
      <c r="BR7" s="38" t="s">
        <v>113</v>
      </c>
      <c r="BS7" s="38" t="s">
        <v>113</v>
      </c>
      <c r="BT7" s="38">
        <v>65</v>
      </c>
      <c r="BU7" s="38">
        <v>97.09</v>
      </c>
      <c r="BV7" s="38" t="s">
        <v>113</v>
      </c>
      <c r="BW7" s="38" t="s">
        <v>113</v>
      </c>
      <c r="BX7" s="38" t="s">
        <v>113</v>
      </c>
      <c r="BY7" s="38">
        <v>69.87</v>
      </c>
      <c r="BZ7" s="38">
        <v>74.3</v>
      </c>
      <c r="CA7" s="38">
        <v>75.58</v>
      </c>
      <c r="CB7" s="38" t="s">
        <v>113</v>
      </c>
      <c r="CC7" s="38" t="s">
        <v>113</v>
      </c>
      <c r="CD7" s="38" t="s">
        <v>113</v>
      </c>
      <c r="CE7" s="38">
        <v>214.96</v>
      </c>
      <c r="CF7" s="38">
        <v>150</v>
      </c>
      <c r="CG7" s="38" t="s">
        <v>113</v>
      </c>
      <c r="CH7" s="38" t="s">
        <v>113</v>
      </c>
      <c r="CI7" s="38" t="s">
        <v>113</v>
      </c>
      <c r="CJ7" s="38">
        <v>234.96</v>
      </c>
      <c r="CK7" s="38">
        <v>221.81</v>
      </c>
      <c r="CL7" s="38">
        <v>215.23</v>
      </c>
      <c r="CM7" s="38" t="s">
        <v>113</v>
      </c>
      <c r="CN7" s="38" t="s">
        <v>113</v>
      </c>
      <c r="CO7" s="38" t="s">
        <v>113</v>
      </c>
      <c r="CP7" s="38">
        <v>1671</v>
      </c>
      <c r="CQ7" s="38">
        <v>1465.67</v>
      </c>
      <c r="CR7" s="38" t="s">
        <v>113</v>
      </c>
      <c r="CS7" s="38" t="s">
        <v>113</v>
      </c>
      <c r="CT7" s="38" t="s">
        <v>113</v>
      </c>
      <c r="CU7" s="38">
        <v>42.9</v>
      </c>
      <c r="CV7" s="38">
        <v>43.36</v>
      </c>
      <c r="CW7" s="38">
        <v>42.66</v>
      </c>
      <c r="CX7" s="38" t="s">
        <v>113</v>
      </c>
      <c r="CY7" s="38" t="s">
        <v>113</v>
      </c>
      <c r="CZ7" s="38" t="s">
        <v>113</v>
      </c>
      <c r="DA7" s="38">
        <v>96.28</v>
      </c>
      <c r="DB7" s="38">
        <v>96.79</v>
      </c>
      <c r="DC7" s="38" t="s">
        <v>113</v>
      </c>
      <c r="DD7" s="38" t="s">
        <v>113</v>
      </c>
      <c r="DE7" s="38" t="s">
        <v>113</v>
      </c>
      <c r="DF7" s="38">
        <v>83.5</v>
      </c>
      <c r="DG7" s="38">
        <v>83.06</v>
      </c>
      <c r="DH7" s="38">
        <v>82.67</v>
      </c>
      <c r="DI7" s="38" t="s">
        <v>113</v>
      </c>
      <c r="DJ7" s="38" t="s">
        <v>113</v>
      </c>
      <c r="DK7" s="38" t="s">
        <v>113</v>
      </c>
      <c r="DL7" s="38">
        <v>3.71</v>
      </c>
      <c r="DM7" s="38">
        <v>7.51</v>
      </c>
      <c r="DN7" s="38" t="s">
        <v>113</v>
      </c>
      <c r="DO7" s="38" t="s">
        <v>113</v>
      </c>
      <c r="DP7" s="38" t="s">
        <v>113</v>
      </c>
      <c r="DQ7" s="38">
        <v>22.77</v>
      </c>
      <c r="DR7" s="38">
        <v>23.93</v>
      </c>
      <c r="DS7" s="38">
        <v>24.65</v>
      </c>
      <c r="DT7" s="38" t="s">
        <v>113</v>
      </c>
      <c r="DU7" s="38" t="s">
        <v>113</v>
      </c>
      <c r="DV7" s="38" t="s">
        <v>113</v>
      </c>
      <c r="DW7" s="38">
        <v>0</v>
      </c>
      <c r="DX7" s="38">
        <v>0</v>
      </c>
      <c r="DY7" s="38" t="s">
        <v>113</v>
      </c>
      <c r="DZ7" s="38" t="s">
        <v>113</v>
      </c>
      <c r="EA7" s="38" t="s">
        <v>113</v>
      </c>
      <c r="EB7" s="38">
        <v>0</v>
      </c>
      <c r="EC7" s="38">
        <v>0</v>
      </c>
      <c r="ED7" s="38">
        <v>0</v>
      </c>
      <c r="EE7" s="38" t="s">
        <v>113</v>
      </c>
      <c r="EF7" s="38" t="s">
        <v>113</v>
      </c>
      <c r="EG7" s="38" t="s">
        <v>113</v>
      </c>
      <c r="EH7" s="38">
        <v>0</v>
      </c>
      <c r="EI7" s="38">
        <v>0</v>
      </c>
      <c r="EJ7" s="38" t="s">
        <v>113</v>
      </c>
      <c r="EK7" s="38" t="s">
        <v>113</v>
      </c>
      <c r="EL7" s="38" t="s">
        <v>113</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2018-12-03T08:54:10Z</dcterms:created>
  <dcterms:modified xsi:type="dcterms:W3CDTF">2019-02-26T02:47:40Z</dcterms:modified>
  <cp:category/>
</cp:coreProperties>
</file>