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p7lS/6g83I8aPlhK+pNJ1ro5HJNTIIWUgV1vb94T3q/TACR4UGLOnBBwHcvLJg802dq1euqXdg7/yRUKGhYcQ==" workbookSaltValue="J7sJwVY17RFxr+XlFysA2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<sst xmlns="http://schemas.openxmlformats.org/spreadsheetml/2006/main" count="301" uniqueCount="123">
  <si>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</si>
  <si>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</si>
  <si>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</si>
  <si>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</si>
  <si>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</si>
  <si>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</si>
  <si>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</si>
  <si>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</si>
  <si>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</si>
  <si>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</si>
  <si>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</si>
  <si>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</si>
  <si>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</si>
  <si>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</si>
  <si>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</si>
  <si>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</si>
  <si>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</si>
  <si>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</si>
  <si>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</si>
  <si>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</si>
  <si>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</si>
  <si>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</si>
  <si>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</si>
  <si>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</si>
  <si>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</si>
  <si>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</si>
  <si>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</si>
  <si>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</si>
  <si>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</si>
  <si>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</si>
  <si>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</si>
  <si>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</si>
  <si>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</si>
  <si>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</si>
  <si>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</si>
  <si>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</si>
  <si>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</si>
  <si>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</si>
  <si>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</si>
  <si>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</si>
  <si>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</si>
  <si>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</si>
  <si>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</si>
  <si>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</si>
  <si>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</si>
  <si>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</si>
  <si>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</si>
  <si>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</si>
  <si>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</si>
  <si>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</si>
  <si>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</si>
  <si>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</si>
  <si>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</si>
  <si>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</si>
  <si>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</si>
  <si>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</si>
  <si>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</si>
  <si>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</si>
  <si>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</si>
  <si>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</si>
  <si>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</si>
  <si>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</si>
  <si>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</si>
  <si>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</si>
  <si>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</si>
  <si>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</si>
  <si>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</si>
  <si>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</si>
  <si>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</si>
  <si>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</si>
  <si>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</si>
  <si>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</si>
  <si>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</si>
  <si>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</si>
  <si>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</si>
  <si>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</si>
  <si>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</si>
  <si>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</si>
  <si>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</si>
  <si>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</si>
  <si>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</si>
  <si>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</si>
  <si>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</si>
  <si>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</si>
  <si>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</si>
  <si>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</si>
  <si>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</si>
  <si>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</si>
  <si>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</si>
  <si>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</si>
  <si>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</si>
  <si>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</si>
  <si>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</si>
  <si>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</si>
  <si>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</si>
  <si>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</si>
  <si>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</si>
  <si>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</si>
  <si>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</si>
  <si>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</si>
  <si>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</si>
  <si>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</si>
  <si>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</si>
  <si>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</si>
  <si>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</si>
  <si>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</si>
  <si>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</si>
  <si>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</si>
  <si>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</si>
  <si>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</si>
  <si>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</si>
  <si>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</si>
  <si>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</si>
  <si>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</si>
  <si>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</si>
  <si>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</si>
  <si>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</si>
  <si>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</si>
  <si>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</si>
  <si>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</si>
  <si>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平成28年度から地方公営企業法の財務規定を適用しており、平成29年度は法適用2年目である。
　経常収支比率は、類似団体と比較するとやや低いが、100％の水準を維持しており累積欠損金も発生していない。
　流動比率は、100％を下回っており、類似団体と比較しても低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非常に高いが、今後は有収水量が減少傾向にあるものの早期の大規模な改築更新を予定していないため企業債残高が減少傾向となり本指標も年々減少傾向となる。
　経費回収率は、前年度と比較して大幅に増加し、汚水処理原価は、前年度と比較して大幅に減少しているが、これは、平成29年度から分流式下水道に係る一般会計からの繰出金の算出基準が変更され、汚水処理費に対する公費負担額が大幅に増加したことによるものである。
　施設利用率は、類似団体と比較し高いが、前年度と比較して減少しており、人口減に伴う有収水量の減少により、今後も減少傾向となる見込みである。
　水洗化率は、類似団体比較及び前年度比較で同水準となっている。</t>
    <phoneticPr fontId="4"/>
  </si>
  <si>
    <t>　農業集落排水は、平成元年に事業を開始しており施設整備は完了している。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その中で農業集落排水施設は現時点管渠老朽化率は0％であること、また公共下水道施設に比べ比較的新しい施設であることから、改築更新時期などについては未定である。</t>
    <phoneticPr fontId="4"/>
  </si>
  <si>
    <t>　本市の農業集落排水事業は13処理施設を抱えるが、処理人口が少ないため使用料収入も少なく一般会計繰入金により収支を均衡させている状況である。また施設が点在しているため事業効率が悪い。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</si>
</sst>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0.06</c:v>
                </c:pt>
                <c:pt idx="4" formatCode="#,##0.00;&quot;△&quot;#,##0.00">
                  <c:v>0</c:v>
                </c:pt>
              </c:numCache>
            </c:numRef>
          </c:val>
          <c:extLst xmlns:c16r2="http://schemas.microsoft.com/office/drawing/2015/06/chart">
            <c:ext xmlns:c16="http://schemas.microsoft.com/office/drawing/2014/chart" uri="{C3380CC4-5D6E-409C-BE32-E72D297353CC}">
              <c16:uniqueId val="{00000000-C171-4F39-81EF-4CB0A18B014F}"/>
            </c:ext>
          </c:extLst>
        </c:ser>
        <c:dLbls>
          <c:showLegendKey val="0"/>
          <c:showVal val="0"/>
          <c:showCatName val="0"/>
          <c:showSerName val="0"/>
          <c:showPercent val="0"/>
          <c:showBubbleSize val="0"/>
        </c:dLbls>
        <c:gapWidth val="150"/>
        <c:axId val="86570496"/>
        <c:axId val="865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C171-4F39-81EF-4CB0A18B014F}"/>
            </c:ext>
          </c:extLst>
        </c:ser>
        <c:dLbls>
          <c:showLegendKey val="0"/>
          <c:showVal val="0"/>
          <c:showCatName val="0"/>
          <c:showSerName val="0"/>
          <c:showPercent val="0"/>
          <c:showBubbleSize val="0"/>
        </c:dLbls>
        <c:marker val="1"/>
        <c:smooth val="0"/>
        <c:axId val="86570496"/>
        <c:axId val="86572416"/>
      </c:lineChart>
      <c:dateAx>
        <c:axId val="86570496"/>
        <c:scaling>
          <c:orientation val="minMax"/>
        </c:scaling>
        <c:delete val="1"/>
        <c:axPos val="b"/>
        <c:numFmt formatCode="ge" sourceLinked="1"/>
        <c:majorTickMark val="none"/>
        <c:minorTickMark val="none"/>
        <c:tickLblPos val="none"/>
        <c:crossAx val="86572416"/>
        <c:crosses val="autoZero"/>
        <c:auto val="1"/>
        <c:lblOffset val="100"/>
        <c:baseTimeUnit val="years"/>
      </c:dateAx>
      <c:valAx>
        <c:axId val="865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54.51</c:v>
                </c:pt>
                <c:pt idx="4">
                  <c:v>53.65</c:v>
                </c:pt>
              </c:numCache>
            </c:numRef>
          </c:val>
          <c:extLst xmlns:c16r2="http://schemas.microsoft.com/office/drawing/2015/06/chart">
            <c:ext xmlns:c16="http://schemas.microsoft.com/office/drawing/2014/chart" uri="{C3380CC4-5D6E-409C-BE32-E72D297353CC}">
              <c16:uniqueId val="{00000000-7179-449C-B000-19C726A6290D}"/>
            </c:ext>
          </c:extLst>
        </c:ser>
        <c:dLbls>
          <c:showLegendKey val="0"/>
          <c:showVal val="0"/>
          <c:showCatName val="0"/>
          <c:showSerName val="0"/>
          <c:showPercent val="0"/>
          <c:showBubbleSize val="0"/>
        </c:dLbls>
        <c:gapWidth val="150"/>
        <c:axId val="87668224"/>
        <c:axId val="8767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60.65</c:v>
                </c:pt>
                <c:pt idx="4">
                  <c:v>51.75</c:v>
                </c:pt>
              </c:numCache>
            </c:numRef>
          </c:val>
          <c:smooth val="0"/>
          <c:extLst xmlns:c16r2="http://schemas.microsoft.com/office/drawing/2015/06/chart">
            <c:ext xmlns:c16="http://schemas.microsoft.com/office/drawing/2014/chart" uri="{C3380CC4-5D6E-409C-BE32-E72D297353CC}">
              <c16:uniqueId val="{00000001-7179-449C-B000-19C726A6290D}"/>
            </c:ext>
          </c:extLst>
        </c:ser>
        <c:dLbls>
          <c:showLegendKey val="0"/>
          <c:showVal val="0"/>
          <c:showCatName val="0"/>
          <c:showSerName val="0"/>
          <c:showPercent val="0"/>
          <c:showBubbleSize val="0"/>
        </c:dLbls>
        <c:marker val="1"/>
        <c:smooth val="0"/>
        <c:axId val="87668224"/>
        <c:axId val="87670144"/>
      </c:lineChart>
      <c:dateAx>
        <c:axId val="87668224"/>
        <c:scaling>
          <c:orientation val="minMax"/>
        </c:scaling>
        <c:delete val="1"/>
        <c:axPos val="b"/>
        <c:numFmt formatCode="ge" sourceLinked="1"/>
        <c:majorTickMark val="none"/>
        <c:minorTickMark val="none"/>
        <c:tickLblPos val="none"/>
        <c:crossAx val="87670144"/>
        <c:crosses val="autoZero"/>
        <c:auto val="1"/>
        <c:lblOffset val="100"/>
        <c:baseTimeUnit val="years"/>
      </c:dateAx>
      <c:valAx>
        <c:axId val="876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85.61</c:v>
                </c:pt>
                <c:pt idx="4">
                  <c:v>85.33</c:v>
                </c:pt>
              </c:numCache>
            </c:numRef>
          </c:val>
          <c:extLst xmlns:c16r2="http://schemas.microsoft.com/office/drawing/2015/06/chart">
            <c:ext xmlns:c16="http://schemas.microsoft.com/office/drawing/2014/chart" uri="{C3380CC4-5D6E-409C-BE32-E72D297353CC}">
              <c16:uniqueId val="{00000000-E6D6-48E3-A66C-DFC55CDA0D2C}"/>
            </c:ext>
          </c:extLst>
        </c:ser>
        <c:dLbls>
          <c:showLegendKey val="0"/>
          <c:showVal val="0"/>
          <c:showCatName val="0"/>
          <c:showSerName val="0"/>
          <c:showPercent val="0"/>
          <c:showBubbleSize val="0"/>
        </c:dLbls>
        <c:gapWidth val="150"/>
        <c:axId val="87783296"/>
        <c:axId val="877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84.58</c:v>
                </c:pt>
                <c:pt idx="4">
                  <c:v>84.84</c:v>
                </c:pt>
              </c:numCache>
            </c:numRef>
          </c:val>
          <c:smooth val="0"/>
          <c:extLst xmlns:c16r2="http://schemas.microsoft.com/office/drawing/2015/06/chart">
            <c:ext xmlns:c16="http://schemas.microsoft.com/office/drawing/2014/chart" uri="{C3380CC4-5D6E-409C-BE32-E72D297353CC}">
              <c16:uniqueId val="{00000001-E6D6-48E3-A66C-DFC55CDA0D2C}"/>
            </c:ext>
          </c:extLst>
        </c:ser>
        <c:dLbls>
          <c:showLegendKey val="0"/>
          <c:showVal val="0"/>
          <c:showCatName val="0"/>
          <c:showSerName val="0"/>
          <c:showPercent val="0"/>
          <c:showBubbleSize val="0"/>
        </c:dLbls>
        <c:marker val="1"/>
        <c:smooth val="0"/>
        <c:axId val="87783296"/>
        <c:axId val="87793664"/>
      </c:lineChart>
      <c:dateAx>
        <c:axId val="87783296"/>
        <c:scaling>
          <c:orientation val="minMax"/>
        </c:scaling>
        <c:delete val="1"/>
        <c:axPos val="b"/>
        <c:numFmt formatCode="ge" sourceLinked="1"/>
        <c:majorTickMark val="none"/>
        <c:minorTickMark val="none"/>
        <c:tickLblPos val="none"/>
        <c:crossAx val="87793664"/>
        <c:crosses val="autoZero"/>
        <c:auto val="1"/>
        <c:lblOffset val="100"/>
        <c:baseTimeUnit val="years"/>
      </c:dateAx>
      <c:valAx>
        <c:axId val="877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90.33</c:v>
                </c:pt>
                <c:pt idx="4">
                  <c:v>100</c:v>
                </c:pt>
              </c:numCache>
            </c:numRef>
          </c:val>
          <c:extLst xmlns:c16r2="http://schemas.microsoft.com/office/drawing/2015/06/chart">
            <c:ext xmlns:c16="http://schemas.microsoft.com/office/drawing/2014/chart" uri="{C3380CC4-5D6E-409C-BE32-E72D297353CC}">
              <c16:uniqueId val="{00000000-C11F-4EC0-899A-67EB43505897}"/>
            </c:ext>
          </c:extLst>
        </c:ser>
        <c:dLbls>
          <c:showLegendKey val="0"/>
          <c:showVal val="0"/>
          <c:showCatName val="0"/>
          <c:showSerName val="0"/>
          <c:showPercent val="0"/>
          <c:showBubbleSize val="0"/>
        </c:dLbls>
        <c:gapWidth val="150"/>
        <c:axId val="86882176"/>
        <c:axId val="8689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99.66</c:v>
                </c:pt>
                <c:pt idx="4">
                  <c:v>100.95</c:v>
                </c:pt>
              </c:numCache>
            </c:numRef>
          </c:val>
          <c:smooth val="0"/>
          <c:extLst xmlns:c16r2="http://schemas.microsoft.com/office/drawing/2015/06/chart">
            <c:ext xmlns:c16="http://schemas.microsoft.com/office/drawing/2014/chart" uri="{C3380CC4-5D6E-409C-BE32-E72D297353CC}">
              <c16:uniqueId val="{00000001-C11F-4EC0-899A-67EB43505897}"/>
            </c:ext>
          </c:extLst>
        </c:ser>
        <c:dLbls>
          <c:showLegendKey val="0"/>
          <c:showVal val="0"/>
          <c:showCatName val="0"/>
          <c:showSerName val="0"/>
          <c:showPercent val="0"/>
          <c:showBubbleSize val="0"/>
        </c:dLbls>
        <c:marker val="1"/>
        <c:smooth val="0"/>
        <c:axId val="86882176"/>
        <c:axId val="86896640"/>
      </c:lineChart>
      <c:dateAx>
        <c:axId val="86882176"/>
        <c:scaling>
          <c:orientation val="minMax"/>
        </c:scaling>
        <c:delete val="1"/>
        <c:axPos val="b"/>
        <c:numFmt formatCode="ge" sourceLinked="1"/>
        <c:majorTickMark val="none"/>
        <c:minorTickMark val="none"/>
        <c:tickLblPos val="none"/>
        <c:crossAx val="86896640"/>
        <c:crosses val="autoZero"/>
        <c:auto val="1"/>
        <c:lblOffset val="100"/>
        <c:baseTimeUnit val="years"/>
      </c:dateAx>
      <c:valAx>
        <c:axId val="868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4</c:v>
                </c:pt>
                <c:pt idx="4">
                  <c:v>8</c:v>
                </c:pt>
              </c:numCache>
            </c:numRef>
          </c:val>
          <c:extLst xmlns:c16r2="http://schemas.microsoft.com/office/drawing/2015/06/chart">
            <c:ext xmlns:c16="http://schemas.microsoft.com/office/drawing/2014/chart" uri="{C3380CC4-5D6E-409C-BE32-E72D297353CC}">
              <c16:uniqueId val="{00000000-DEB0-4AB3-9898-381CF52A77CC}"/>
            </c:ext>
          </c:extLst>
        </c:ser>
        <c:dLbls>
          <c:showLegendKey val="0"/>
          <c:showVal val="0"/>
          <c:showCatName val="0"/>
          <c:showSerName val="0"/>
          <c:showPercent val="0"/>
          <c:showBubbleSize val="0"/>
        </c:dLbls>
        <c:gapWidth val="150"/>
        <c:axId val="87324928"/>
        <c:axId val="873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22.9</c:v>
                </c:pt>
                <c:pt idx="4">
                  <c:v>24.87</c:v>
                </c:pt>
              </c:numCache>
            </c:numRef>
          </c:val>
          <c:smooth val="0"/>
          <c:extLst xmlns:c16r2="http://schemas.microsoft.com/office/drawing/2015/06/chart">
            <c:ext xmlns:c16="http://schemas.microsoft.com/office/drawing/2014/chart" uri="{C3380CC4-5D6E-409C-BE32-E72D297353CC}">
              <c16:uniqueId val="{00000001-DEB0-4AB3-9898-381CF52A77CC}"/>
            </c:ext>
          </c:extLst>
        </c:ser>
        <c:dLbls>
          <c:showLegendKey val="0"/>
          <c:showVal val="0"/>
          <c:showCatName val="0"/>
          <c:showSerName val="0"/>
          <c:showPercent val="0"/>
          <c:showBubbleSize val="0"/>
        </c:dLbls>
        <c:marker val="1"/>
        <c:smooth val="0"/>
        <c:axId val="87324928"/>
        <c:axId val="87335296"/>
      </c:lineChart>
      <c:dateAx>
        <c:axId val="87324928"/>
        <c:scaling>
          <c:orientation val="minMax"/>
        </c:scaling>
        <c:delete val="1"/>
        <c:axPos val="b"/>
        <c:numFmt formatCode="ge" sourceLinked="1"/>
        <c:majorTickMark val="none"/>
        <c:minorTickMark val="none"/>
        <c:tickLblPos val="none"/>
        <c:crossAx val="87335296"/>
        <c:crosses val="autoZero"/>
        <c:auto val="1"/>
        <c:lblOffset val="100"/>
        <c:baseTimeUnit val="years"/>
      </c:dateAx>
      <c:valAx>
        <c:axId val="873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F6D-4CB7-87A0-EC8913600C91}"/>
            </c:ext>
          </c:extLst>
        </c:ser>
        <c:dLbls>
          <c:showLegendKey val="0"/>
          <c:showVal val="0"/>
          <c:showCatName val="0"/>
          <c:showSerName val="0"/>
          <c:showPercent val="0"/>
          <c:showBubbleSize val="0"/>
        </c:dLbls>
        <c:gapWidth val="150"/>
        <c:axId val="87698048"/>
        <c:axId val="8770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2F6D-4CB7-87A0-EC8913600C91}"/>
            </c:ext>
          </c:extLst>
        </c:ser>
        <c:dLbls>
          <c:showLegendKey val="0"/>
          <c:showVal val="0"/>
          <c:showCatName val="0"/>
          <c:showSerName val="0"/>
          <c:showPercent val="0"/>
          <c:showBubbleSize val="0"/>
        </c:dLbls>
        <c:marker val="1"/>
        <c:smooth val="0"/>
        <c:axId val="87698048"/>
        <c:axId val="87708416"/>
      </c:lineChart>
      <c:dateAx>
        <c:axId val="87698048"/>
        <c:scaling>
          <c:orientation val="minMax"/>
        </c:scaling>
        <c:delete val="1"/>
        <c:axPos val="b"/>
        <c:numFmt formatCode="ge" sourceLinked="1"/>
        <c:majorTickMark val="none"/>
        <c:minorTickMark val="none"/>
        <c:tickLblPos val="none"/>
        <c:crossAx val="87708416"/>
        <c:crosses val="autoZero"/>
        <c:auto val="1"/>
        <c:lblOffset val="100"/>
        <c:baseTimeUnit val="years"/>
      </c:dateAx>
      <c:valAx>
        <c:axId val="877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55.94</c:v>
                </c:pt>
                <c:pt idx="4" formatCode="#,##0.00;&quot;△&quot;#,##0.00">
                  <c:v>0</c:v>
                </c:pt>
              </c:numCache>
            </c:numRef>
          </c:val>
          <c:extLst xmlns:c16r2="http://schemas.microsoft.com/office/drawing/2015/06/chart">
            <c:ext xmlns:c16="http://schemas.microsoft.com/office/drawing/2014/chart" uri="{C3380CC4-5D6E-409C-BE32-E72D297353CC}">
              <c16:uniqueId val="{00000000-1523-4352-B346-EC0D4A4D3D16}"/>
            </c:ext>
          </c:extLst>
        </c:ser>
        <c:dLbls>
          <c:showLegendKey val="0"/>
          <c:showVal val="0"/>
          <c:showCatName val="0"/>
          <c:showSerName val="0"/>
          <c:showPercent val="0"/>
          <c:showBubbleSize val="0"/>
        </c:dLbls>
        <c:gapWidth val="150"/>
        <c:axId val="87739776"/>
        <c:axId val="8774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225.39</c:v>
                </c:pt>
                <c:pt idx="4">
                  <c:v>224.04</c:v>
                </c:pt>
              </c:numCache>
            </c:numRef>
          </c:val>
          <c:smooth val="0"/>
          <c:extLst xmlns:c16r2="http://schemas.microsoft.com/office/drawing/2015/06/chart">
            <c:ext xmlns:c16="http://schemas.microsoft.com/office/drawing/2014/chart" uri="{C3380CC4-5D6E-409C-BE32-E72D297353CC}">
              <c16:uniqueId val="{00000001-1523-4352-B346-EC0D4A4D3D16}"/>
            </c:ext>
          </c:extLst>
        </c:ser>
        <c:dLbls>
          <c:showLegendKey val="0"/>
          <c:showVal val="0"/>
          <c:showCatName val="0"/>
          <c:showSerName val="0"/>
          <c:showPercent val="0"/>
          <c:showBubbleSize val="0"/>
        </c:dLbls>
        <c:marker val="1"/>
        <c:smooth val="0"/>
        <c:axId val="87739776"/>
        <c:axId val="87741952"/>
      </c:lineChart>
      <c:dateAx>
        <c:axId val="87739776"/>
        <c:scaling>
          <c:orientation val="minMax"/>
        </c:scaling>
        <c:delete val="1"/>
        <c:axPos val="b"/>
        <c:numFmt formatCode="ge" sourceLinked="1"/>
        <c:majorTickMark val="none"/>
        <c:minorTickMark val="none"/>
        <c:tickLblPos val="none"/>
        <c:crossAx val="87741952"/>
        <c:crosses val="autoZero"/>
        <c:auto val="1"/>
        <c:lblOffset val="100"/>
        <c:baseTimeUnit val="years"/>
      </c:dateAx>
      <c:valAx>
        <c:axId val="877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17.98</c:v>
                </c:pt>
                <c:pt idx="4">
                  <c:v>18.71</c:v>
                </c:pt>
              </c:numCache>
            </c:numRef>
          </c:val>
          <c:extLst xmlns:c16r2="http://schemas.microsoft.com/office/drawing/2015/06/chart">
            <c:ext xmlns:c16="http://schemas.microsoft.com/office/drawing/2014/chart" uri="{C3380CC4-5D6E-409C-BE32-E72D297353CC}">
              <c16:uniqueId val="{00000000-0EEF-40CE-A3A3-09A7BB2D744E}"/>
            </c:ext>
          </c:extLst>
        </c:ser>
        <c:dLbls>
          <c:showLegendKey val="0"/>
          <c:showVal val="0"/>
          <c:showCatName val="0"/>
          <c:showSerName val="0"/>
          <c:showPercent val="0"/>
          <c:showBubbleSize val="0"/>
        </c:dLbls>
        <c:gapWidth val="150"/>
        <c:axId val="87455616"/>
        <c:axId val="8746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31.84</c:v>
                </c:pt>
                <c:pt idx="4">
                  <c:v>29.91</c:v>
                </c:pt>
              </c:numCache>
            </c:numRef>
          </c:val>
          <c:smooth val="0"/>
          <c:extLst xmlns:c16r2="http://schemas.microsoft.com/office/drawing/2015/06/chart">
            <c:ext xmlns:c16="http://schemas.microsoft.com/office/drawing/2014/chart" uri="{C3380CC4-5D6E-409C-BE32-E72D297353CC}">
              <c16:uniqueId val="{00000001-0EEF-40CE-A3A3-09A7BB2D744E}"/>
            </c:ext>
          </c:extLst>
        </c:ser>
        <c:dLbls>
          <c:showLegendKey val="0"/>
          <c:showVal val="0"/>
          <c:showCatName val="0"/>
          <c:showSerName val="0"/>
          <c:showPercent val="0"/>
          <c:showBubbleSize val="0"/>
        </c:dLbls>
        <c:marker val="1"/>
        <c:smooth val="0"/>
        <c:axId val="87455616"/>
        <c:axId val="87461888"/>
      </c:lineChart>
      <c:dateAx>
        <c:axId val="87455616"/>
        <c:scaling>
          <c:orientation val="minMax"/>
        </c:scaling>
        <c:delete val="1"/>
        <c:axPos val="b"/>
        <c:numFmt formatCode="ge" sourceLinked="1"/>
        <c:majorTickMark val="none"/>
        <c:minorTickMark val="none"/>
        <c:tickLblPos val="none"/>
        <c:crossAx val="87461888"/>
        <c:crosses val="autoZero"/>
        <c:auto val="1"/>
        <c:lblOffset val="100"/>
        <c:baseTimeUnit val="years"/>
      </c:dateAx>
      <c:valAx>
        <c:axId val="874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1873.13</c:v>
                </c:pt>
                <c:pt idx="4">
                  <c:v>1634.45</c:v>
                </c:pt>
              </c:numCache>
            </c:numRef>
          </c:val>
          <c:extLst xmlns:c16r2="http://schemas.microsoft.com/office/drawing/2015/06/chart">
            <c:ext xmlns:c16="http://schemas.microsoft.com/office/drawing/2014/chart" uri="{C3380CC4-5D6E-409C-BE32-E72D297353CC}">
              <c16:uniqueId val="{00000000-DE3E-461B-9C38-956D3672F0FE}"/>
            </c:ext>
          </c:extLst>
        </c:ser>
        <c:dLbls>
          <c:showLegendKey val="0"/>
          <c:showVal val="0"/>
          <c:showCatName val="0"/>
          <c:showSerName val="0"/>
          <c:showPercent val="0"/>
          <c:showBubbleSize val="0"/>
        </c:dLbls>
        <c:gapWidth val="150"/>
        <c:axId val="87496960"/>
        <c:axId val="8750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974.93</c:v>
                </c:pt>
                <c:pt idx="4">
                  <c:v>855.8</c:v>
                </c:pt>
              </c:numCache>
            </c:numRef>
          </c:val>
          <c:smooth val="0"/>
          <c:extLst xmlns:c16r2="http://schemas.microsoft.com/office/drawing/2015/06/chart">
            <c:ext xmlns:c16="http://schemas.microsoft.com/office/drawing/2014/chart" uri="{C3380CC4-5D6E-409C-BE32-E72D297353CC}">
              <c16:uniqueId val="{00000001-DE3E-461B-9C38-956D3672F0FE}"/>
            </c:ext>
          </c:extLst>
        </c:ser>
        <c:dLbls>
          <c:showLegendKey val="0"/>
          <c:showVal val="0"/>
          <c:showCatName val="0"/>
          <c:showSerName val="0"/>
          <c:showPercent val="0"/>
          <c:showBubbleSize val="0"/>
        </c:dLbls>
        <c:marker val="1"/>
        <c:smooth val="0"/>
        <c:axId val="87496960"/>
        <c:axId val="87507328"/>
      </c:lineChart>
      <c:dateAx>
        <c:axId val="87496960"/>
        <c:scaling>
          <c:orientation val="minMax"/>
        </c:scaling>
        <c:delete val="1"/>
        <c:axPos val="b"/>
        <c:numFmt formatCode="ge" sourceLinked="1"/>
        <c:majorTickMark val="none"/>
        <c:minorTickMark val="none"/>
        <c:tickLblPos val="none"/>
        <c:crossAx val="87507328"/>
        <c:crosses val="autoZero"/>
        <c:auto val="1"/>
        <c:lblOffset val="100"/>
        <c:baseTimeUnit val="years"/>
      </c:dateAx>
      <c:valAx>
        <c:axId val="875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49.39</c:v>
                </c:pt>
                <c:pt idx="4">
                  <c:v>71.06</c:v>
                </c:pt>
              </c:numCache>
            </c:numRef>
          </c:val>
          <c:extLst xmlns:c16r2="http://schemas.microsoft.com/office/drawing/2015/06/chart">
            <c:ext xmlns:c16="http://schemas.microsoft.com/office/drawing/2014/chart" uri="{C3380CC4-5D6E-409C-BE32-E72D297353CC}">
              <c16:uniqueId val="{00000000-EDD8-410B-9715-D2B3AD55051A}"/>
            </c:ext>
          </c:extLst>
        </c:ser>
        <c:dLbls>
          <c:showLegendKey val="0"/>
          <c:showVal val="0"/>
          <c:showCatName val="0"/>
          <c:showSerName val="0"/>
          <c:showPercent val="0"/>
          <c:showBubbleSize val="0"/>
        </c:dLbls>
        <c:gapWidth val="150"/>
        <c:axId val="87526016"/>
        <c:axId val="8754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55.32</c:v>
                </c:pt>
                <c:pt idx="4">
                  <c:v>59.8</c:v>
                </c:pt>
              </c:numCache>
            </c:numRef>
          </c:val>
          <c:smooth val="0"/>
          <c:extLst xmlns:c16r2="http://schemas.microsoft.com/office/drawing/2015/06/chart">
            <c:ext xmlns:c16="http://schemas.microsoft.com/office/drawing/2014/chart" uri="{C3380CC4-5D6E-409C-BE32-E72D297353CC}">
              <c16:uniqueId val="{00000001-EDD8-410B-9715-D2B3AD55051A}"/>
            </c:ext>
          </c:extLst>
        </c:ser>
        <c:dLbls>
          <c:showLegendKey val="0"/>
          <c:showVal val="0"/>
          <c:showCatName val="0"/>
          <c:showSerName val="0"/>
          <c:showPercent val="0"/>
          <c:showBubbleSize val="0"/>
        </c:dLbls>
        <c:marker val="1"/>
        <c:smooth val="0"/>
        <c:axId val="87526016"/>
        <c:axId val="87544576"/>
      </c:lineChart>
      <c:dateAx>
        <c:axId val="87526016"/>
        <c:scaling>
          <c:orientation val="minMax"/>
        </c:scaling>
        <c:delete val="1"/>
        <c:axPos val="b"/>
        <c:numFmt formatCode="ge" sourceLinked="1"/>
        <c:majorTickMark val="none"/>
        <c:minorTickMark val="none"/>
        <c:tickLblPos val="none"/>
        <c:crossAx val="87544576"/>
        <c:crosses val="autoZero"/>
        <c:auto val="1"/>
        <c:lblOffset val="100"/>
        <c:baseTimeUnit val="years"/>
      </c:dateAx>
      <c:valAx>
        <c:axId val="875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283.3</c:v>
                </c:pt>
                <c:pt idx="4">
                  <c:v>203.02</c:v>
                </c:pt>
              </c:numCache>
            </c:numRef>
          </c:val>
          <c:extLst xmlns:c16r2="http://schemas.microsoft.com/office/drawing/2015/06/chart">
            <c:ext xmlns:c16="http://schemas.microsoft.com/office/drawing/2014/chart" uri="{C3380CC4-5D6E-409C-BE32-E72D297353CC}">
              <c16:uniqueId val="{00000000-F361-4294-B19B-2253C161E31A}"/>
            </c:ext>
          </c:extLst>
        </c:ser>
        <c:dLbls>
          <c:showLegendKey val="0"/>
          <c:showVal val="0"/>
          <c:showCatName val="0"/>
          <c:showSerName val="0"/>
          <c:showPercent val="0"/>
          <c:showBubbleSize val="0"/>
        </c:dLbls>
        <c:gapWidth val="150"/>
        <c:axId val="87632896"/>
        <c:axId val="8763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283.17</c:v>
                </c:pt>
                <c:pt idx="4">
                  <c:v>263.76</c:v>
                </c:pt>
              </c:numCache>
            </c:numRef>
          </c:val>
          <c:smooth val="0"/>
          <c:extLst xmlns:c16r2="http://schemas.microsoft.com/office/drawing/2015/06/chart">
            <c:ext xmlns:c16="http://schemas.microsoft.com/office/drawing/2014/chart" uri="{C3380CC4-5D6E-409C-BE32-E72D297353CC}">
              <c16:uniqueId val="{00000001-F361-4294-B19B-2253C161E31A}"/>
            </c:ext>
          </c:extLst>
        </c:ser>
        <c:dLbls>
          <c:showLegendKey val="0"/>
          <c:showVal val="0"/>
          <c:showCatName val="0"/>
          <c:showSerName val="0"/>
          <c:showPercent val="0"/>
          <c:showBubbleSize val="0"/>
        </c:dLbls>
        <c:marker val="1"/>
        <c:smooth val="0"/>
        <c:axId val="87632896"/>
        <c:axId val="87639168"/>
      </c:lineChart>
      <c:dateAx>
        <c:axId val="87632896"/>
        <c:scaling>
          <c:orientation val="minMax"/>
        </c:scaling>
        <c:delete val="1"/>
        <c:axPos val="b"/>
        <c:numFmt formatCode="ge" sourceLinked="1"/>
        <c:majorTickMark val="none"/>
        <c:minorTickMark val="none"/>
        <c:tickLblPos val="none"/>
        <c:crossAx val="87639168"/>
        <c:crosses val="autoZero"/>
        <c:auto val="1"/>
        <c:lblOffset val="100"/>
        <c:baseTimeUnit val="years"/>
      </c:dateAx>
      <c:valAx>
        <c:axId val="876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長門市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34893</v>
      </c>
      <c r="AM8" s="69"/>
      <c r="AN8" s="69"/>
      <c r="AO8" s="69"/>
      <c r="AP8" s="69"/>
      <c r="AQ8" s="69"/>
      <c r="AR8" s="69"/>
      <c r="AS8" s="69"/>
      <c r="AT8" s="68">
        <f>データ!T6</f>
        <v>357.31</v>
      </c>
      <c r="AU8" s="68"/>
      <c r="AV8" s="68"/>
      <c r="AW8" s="68"/>
      <c r="AX8" s="68"/>
      <c r="AY8" s="68"/>
      <c r="AZ8" s="68"/>
      <c r="BA8" s="68"/>
      <c r="BB8" s="68">
        <f>データ!U6</f>
        <v>97.65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77.25</v>
      </c>
      <c r="J10" s="68"/>
      <c r="K10" s="68"/>
      <c r="L10" s="68"/>
      <c r="M10" s="68"/>
      <c r="N10" s="68"/>
      <c r="O10" s="68"/>
      <c r="P10" s="68">
        <f>データ!P6</f>
        <v>30.01</v>
      </c>
      <c r="Q10" s="68"/>
      <c r="R10" s="68"/>
      <c r="S10" s="68"/>
      <c r="T10" s="68"/>
      <c r="U10" s="68"/>
      <c r="V10" s="68"/>
      <c r="W10" s="68">
        <f>データ!Q6</f>
        <v>86.28</v>
      </c>
      <c r="X10" s="68"/>
      <c r="Y10" s="68"/>
      <c r="Z10" s="68"/>
      <c r="AA10" s="68"/>
      <c r="AB10" s="68"/>
      <c r="AC10" s="68"/>
      <c r="AD10" s="69">
        <f>データ!R6</f>
        <v>2862</v>
      </c>
      <c r="AE10" s="69"/>
      <c r="AF10" s="69"/>
      <c r="AG10" s="69"/>
      <c r="AH10" s="69"/>
      <c r="AI10" s="69"/>
      <c r="AJ10" s="69"/>
      <c r="AK10" s="2"/>
      <c r="AL10" s="69">
        <f>データ!V6</f>
        <v>10381</v>
      </c>
      <c r="AM10" s="69"/>
      <c r="AN10" s="69"/>
      <c r="AO10" s="69"/>
      <c r="AP10" s="69"/>
      <c r="AQ10" s="69"/>
      <c r="AR10" s="69"/>
      <c r="AS10" s="69"/>
      <c r="AT10" s="68">
        <f>データ!W6</f>
        <v>6.53</v>
      </c>
      <c r="AU10" s="68"/>
      <c r="AV10" s="68"/>
      <c r="AW10" s="68"/>
      <c r="AX10" s="68"/>
      <c r="AY10" s="68"/>
      <c r="AZ10" s="68"/>
      <c r="BA10" s="68"/>
      <c r="BB10" s="68">
        <f>データ!X6</f>
        <v>1589.74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2BH9BnwXL7EbjsCh5at+HFxtJjfbN/ij2MLtEQ9ktGAfKsZjQl2/DaDCw7ezV9U18OQRX2YxuwfrSDD7I5wLVQ==" saltValue="BzkWcf5OJpiryY4Qt9Uh2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352110</v>
      </c>
      <c r="D6" s="33">
        <f t="shared" si="3"/>
        <v>46</v>
      </c>
      <c r="E6" s="33">
        <f t="shared" si="3"/>
        <v>17</v>
      </c>
      <c r="F6" s="33">
        <f t="shared" si="3"/>
        <v>5</v>
      </c>
      <c r="G6" s="33">
        <f t="shared" si="3"/>
        <v>0</v>
      </c>
      <c r="H6" s="33" t="str">
        <f t="shared" si="3"/>
        <v>山口県　長門市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77.25</v>
      </c>
      <c r="P6" s="34">
        <f t="shared" si="3"/>
        <v>30.01</v>
      </c>
      <c r="Q6" s="34">
        <f t="shared" si="3"/>
        <v>86.28</v>
      </c>
      <c r="R6" s="34">
        <f t="shared" si="3"/>
        <v>2862</v>
      </c>
      <c r="S6" s="34">
        <f t="shared" si="3"/>
        <v>34893</v>
      </c>
      <c r="T6" s="34">
        <f t="shared" si="3"/>
        <v>357.31</v>
      </c>
      <c r="U6" s="34">
        <f t="shared" si="3"/>
        <v>97.65</v>
      </c>
      <c r="V6" s="34">
        <f t="shared" si="3"/>
        <v>10381</v>
      </c>
      <c r="W6" s="34">
        <f t="shared" si="3"/>
        <v>6.53</v>
      </c>
      <c r="X6" s="34">
        <f t="shared" si="3"/>
        <v>1589.74</v>
      </c>
      <c r="Y6" s="35" t="str">
        <f>IF(Y7="",NA(),Y7)</f>
        <v>-</v>
      </c>
      <c r="Z6" s="35" t="str">
        <f t="shared" ref="Z6:AH6" si="4">IF(Z7="",NA(),Z7)</f>
        <v>-</v>
      </c>
      <c r="AA6" s="35" t="str">
        <f t="shared" si="4"/>
        <v>-</v>
      </c>
      <c r="AB6" s="35">
        <f t="shared" si="4"/>
        <v>90.33</v>
      </c>
      <c r="AC6" s="35">
        <f t="shared" si="4"/>
        <v>100</v>
      </c>
      <c r="AD6" s="35" t="str">
        <f t="shared" si="4"/>
        <v>-</v>
      </c>
      <c r="AE6" s="35" t="str">
        <f t="shared" si="4"/>
        <v>-</v>
      </c>
      <c r="AF6" s="35" t="str">
        <f t="shared" si="4"/>
        <v>-</v>
      </c>
      <c r="AG6" s="35">
        <f t="shared" si="4"/>
        <v>99.66</v>
      </c>
      <c r="AH6" s="35">
        <f t="shared" si="4"/>
        <v>100.95</v>
      </c>
      <c r="AI6" s="34" t="str">
        <f>IF(AI7="","",IF(AI7="-","【-】","【"&amp;SUBSTITUTE(TEXT(AI7,"#,##0.00"),"-","△")&amp;"】"))</f>
        <v>【100.96】</v>
      </c>
      <c r="AJ6" s="35" t="str">
        <f>IF(AJ7="",NA(),AJ7)</f>
        <v>-</v>
      </c>
      <c r="AK6" s="35" t="str">
        <f t="shared" ref="AK6:AS6" si="5">IF(AK7="",NA(),AK7)</f>
        <v>-</v>
      </c>
      <c r="AL6" s="35" t="str">
        <f t="shared" si="5"/>
        <v>-</v>
      </c>
      <c r="AM6" s="35">
        <f t="shared" si="5"/>
        <v>55.94</v>
      </c>
      <c r="AN6" s="34">
        <f t="shared" si="5"/>
        <v>0</v>
      </c>
      <c r="AO6" s="35" t="str">
        <f t="shared" si="5"/>
        <v>-</v>
      </c>
      <c r="AP6" s="35" t="str">
        <f t="shared" si="5"/>
        <v>-</v>
      </c>
      <c r="AQ6" s="35" t="str">
        <f t="shared" si="5"/>
        <v>-</v>
      </c>
      <c r="AR6" s="35">
        <f t="shared" si="5"/>
        <v>225.39</v>
      </c>
      <c r="AS6" s="35">
        <f t="shared" si="5"/>
        <v>224.04</v>
      </c>
      <c r="AT6" s="34" t="str">
        <f>IF(AT7="","",IF(AT7="-","【-】","【"&amp;SUBSTITUTE(TEXT(AT7,"#,##0.00"),"-","△")&amp;"】"))</f>
        <v>【198.51】</v>
      </c>
      <c r="AU6" s="35" t="str">
        <f>IF(AU7="",NA(),AU7)</f>
        <v>-</v>
      </c>
      <c r="AV6" s="35" t="str">
        <f t="shared" ref="AV6:BD6" si="6">IF(AV7="",NA(),AV7)</f>
        <v>-</v>
      </c>
      <c r="AW6" s="35" t="str">
        <f t="shared" si="6"/>
        <v>-</v>
      </c>
      <c r="AX6" s="35">
        <f t="shared" si="6"/>
        <v>17.98</v>
      </c>
      <c r="AY6" s="35">
        <f t="shared" si="6"/>
        <v>18.71</v>
      </c>
      <c r="AZ6" s="35" t="str">
        <f t="shared" si="6"/>
        <v>-</v>
      </c>
      <c r="BA6" s="35" t="str">
        <f t="shared" si="6"/>
        <v>-</v>
      </c>
      <c r="BB6" s="35" t="str">
        <f t="shared" si="6"/>
        <v>-</v>
      </c>
      <c r="BC6" s="35">
        <f t="shared" si="6"/>
        <v>31.84</v>
      </c>
      <c r="BD6" s="35">
        <f t="shared" si="6"/>
        <v>29.91</v>
      </c>
      <c r="BE6" s="34" t="str">
        <f>IF(BE7="","",IF(BE7="-","【-】","【"&amp;SUBSTITUTE(TEXT(BE7,"#,##0.00"),"-","△")&amp;"】"))</f>
        <v>【32.86】</v>
      </c>
      <c r="BF6" s="35" t="str">
        <f>IF(BF7="",NA(),BF7)</f>
        <v>-</v>
      </c>
      <c r="BG6" s="35" t="str">
        <f t="shared" ref="BG6:BO6" si="7">IF(BG7="",NA(),BG7)</f>
        <v>-</v>
      </c>
      <c r="BH6" s="35" t="str">
        <f t="shared" si="7"/>
        <v>-</v>
      </c>
      <c r="BI6" s="35">
        <f t="shared" si="7"/>
        <v>1873.13</v>
      </c>
      <c r="BJ6" s="35">
        <f t="shared" si="7"/>
        <v>1634.45</v>
      </c>
      <c r="BK6" s="35" t="str">
        <f t="shared" si="7"/>
        <v>-</v>
      </c>
      <c r="BL6" s="35" t="str">
        <f t="shared" si="7"/>
        <v>-</v>
      </c>
      <c r="BM6" s="35" t="str">
        <f t="shared" si="7"/>
        <v>-</v>
      </c>
      <c r="BN6" s="35">
        <f t="shared" si="7"/>
        <v>974.93</v>
      </c>
      <c r="BO6" s="35">
        <f t="shared" si="7"/>
        <v>855.8</v>
      </c>
      <c r="BP6" s="34" t="str">
        <f>IF(BP7="","",IF(BP7="-","【-】","【"&amp;SUBSTITUTE(TEXT(BP7,"#,##0.00"),"-","△")&amp;"】"))</f>
        <v>【814.89】</v>
      </c>
      <c r="BQ6" s="35" t="str">
        <f>IF(BQ7="",NA(),BQ7)</f>
        <v>-</v>
      </c>
      <c r="BR6" s="35" t="str">
        <f t="shared" ref="BR6:BZ6" si="8">IF(BR7="",NA(),BR7)</f>
        <v>-</v>
      </c>
      <c r="BS6" s="35" t="str">
        <f t="shared" si="8"/>
        <v>-</v>
      </c>
      <c r="BT6" s="35">
        <f t="shared" si="8"/>
        <v>49.39</v>
      </c>
      <c r="BU6" s="35">
        <f t="shared" si="8"/>
        <v>71.06</v>
      </c>
      <c r="BV6" s="35" t="str">
        <f t="shared" si="8"/>
        <v>-</v>
      </c>
      <c r="BW6" s="35" t="str">
        <f t="shared" si="8"/>
        <v>-</v>
      </c>
      <c r="BX6" s="35" t="str">
        <f t="shared" si="8"/>
        <v>-</v>
      </c>
      <c r="BY6" s="35">
        <f t="shared" si="8"/>
        <v>55.32</v>
      </c>
      <c r="BZ6" s="35">
        <f t="shared" si="8"/>
        <v>59.8</v>
      </c>
      <c r="CA6" s="34" t="str">
        <f>IF(CA7="","",IF(CA7="-","【-】","【"&amp;SUBSTITUTE(TEXT(CA7,"#,##0.00"),"-","△")&amp;"】"))</f>
        <v>【60.64】</v>
      </c>
      <c r="CB6" s="35" t="str">
        <f>IF(CB7="",NA(),CB7)</f>
        <v>-</v>
      </c>
      <c r="CC6" s="35" t="str">
        <f t="shared" ref="CC6:CK6" si="9">IF(CC7="",NA(),CC7)</f>
        <v>-</v>
      </c>
      <c r="CD6" s="35" t="str">
        <f t="shared" si="9"/>
        <v>-</v>
      </c>
      <c r="CE6" s="35">
        <f t="shared" si="9"/>
        <v>283.3</v>
      </c>
      <c r="CF6" s="35">
        <f t="shared" si="9"/>
        <v>203.02</v>
      </c>
      <c r="CG6" s="35" t="str">
        <f t="shared" si="9"/>
        <v>-</v>
      </c>
      <c r="CH6" s="35" t="str">
        <f t="shared" si="9"/>
        <v>-</v>
      </c>
      <c r="CI6" s="35" t="str">
        <f t="shared" si="9"/>
        <v>-</v>
      </c>
      <c r="CJ6" s="35">
        <f t="shared" si="9"/>
        <v>283.17</v>
      </c>
      <c r="CK6" s="35">
        <f t="shared" si="9"/>
        <v>263.76</v>
      </c>
      <c r="CL6" s="34" t="str">
        <f>IF(CL7="","",IF(CL7="-","【-】","【"&amp;SUBSTITUTE(TEXT(CL7,"#,##0.00"),"-","△")&amp;"】"))</f>
        <v>【255.52】</v>
      </c>
      <c r="CM6" s="35" t="str">
        <f>IF(CM7="",NA(),CM7)</f>
        <v>-</v>
      </c>
      <c r="CN6" s="35" t="str">
        <f t="shared" ref="CN6:CV6" si="10">IF(CN7="",NA(),CN7)</f>
        <v>-</v>
      </c>
      <c r="CO6" s="35" t="str">
        <f t="shared" si="10"/>
        <v>-</v>
      </c>
      <c r="CP6" s="35">
        <f t="shared" si="10"/>
        <v>54.51</v>
      </c>
      <c r="CQ6" s="35">
        <f t="shared" si="10"/>
        <v>53.65</v>
      </c>
      <c r="CR6" s="35" t="str">
        <f t="shared" si="10"/>
        <v>-</v>
      </c>
      <c r="CS6" s="35" t="str">
        <f t="shared" si="10"/>
        <v>-</v>
      </c>
      <c r="CT6" s="35" t="str">
        <f t="shared" si="10"/>
        <v>-</v>
      </c>
      <c r="CU6" s="35">
        <f t="shared" si="10"/>
        <v>60.65</v>
      </c>
      <c r="CV6" s="35">
        <f t="shared" si="10"/>
        <v>51.75</v>
      </c>
      <c r="CW6" s="34" t="str">
        <f>IF(CW7="","",IF(CW7="-","【-】","【"&amp;SUBSTITUTE(TEXT(CW7,"#,##0.00"),"-","△")&amp;"】"))</f>
        <v>【52.49】</v>
      </c>
      <c r="CX6" s="35" t="str">
        <f>IF(CX7="",NA(),CX7)</f>
        <v>-</v>
      </c>
      <c r="CY6" s="35" t="str">
        <f t="shared" ref="CY6:DG6" si="11">IF(CY7="",NA(),CY7)</f>
        <v>-</v>
      </c>
      <c r="CZ6" s="35" t="str">
        <f t="shared" si="11"/>
        <v>-</v>
      </c>
      <c r="DA6" s="35">
        <f t="shared" si="11"/>
        <v>85.61</v>
      </c>
      <c r="DB6" s="35">
        <f t="shared" si="11"/>
        <v>85.33</v>
      </c>
      <c r="DC6" s="35" t="str">
        <f t="shared" si="11"/>
        <v>-</v>
      </c>
      <c r="DD6" s="35" t="str">
        <f t="shared" si="11"/>
        <v>-</v>
      </c>
      <c r="DE6" s="35" t="str">
        <f t="shared" si="11"/>
        <v>-</v>
      </c>
      <c r="DF6" s="35">
        <f t="shared" si="11"/>
        <v>84.58</v>
      </c>
      <c r="DG6" s="35">
        <f t="shared" si="11"/>
        <v>84.84</v>
      </c>
      <c r="DH6" s="34" t="str">
        <f>IF(DH7="","",IF(DH7="-","【-】","【"&amp;SUBSTITUTE(TEXT(DH7,"#,##0.00"),"-","△")&amp;"】"))</f>
        <v>【85.49】</v>
      </c>
      <c r="DI6" s="35" t="str">
        <f>IF(DI7="",NA(),DI7)</f>
        <v>-</v>
      </c>
      <c r="DJ6" s="35" t="str">
        <f t="shared" ref="DJ6:DR6" si="12">IF(DJ7="",NA(),DJ7)</f>
        <v>-</v>
      </c>
      <c r="DK6" s="35" t="str">
        <f t="shared" si="12"/>
        <v>-</v>
      </c>
      <c r="DL6" s="35">
        <f t="shared" si="12"/>
        <v>4</v>
      </c>
      <c r="DM6" s="35">
        <f t="shared" si="12"/>
        <v>8</v>
      </c>
      <c r="DN6" s="35" t="str">
        <f t="shared" si="12"/>
        <v>-</v>
      </c>
      <c r="DO6" s="35" t="str">
        <f t="shared" si="12"/>
        <v>-</v>
      </c>
      <c r="DP6" s="35" t="str">
        <f t="shared" si="12"/>
        <v>-</v>
      </c>
      <c r="DQ6" s="35">
        <f t="shared" si="12"/>
        <v>22.9</v>
      </c>
      <c r="DR6" s="35">
        <f t="shared" si="12"/>
        <v>24.87</v>
      </c>
      <c r="DS6" s="34" t="str">
        <f>IF(DS7="","",IF(DS7="-","【-】","【"&amp;SUBSTITUTE(TEXT(DS7,"#,##0.00"),"-","△")&amp;"】"))</f>
        <v>【24.07】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5">
        <f t="shared" si="14"/>
        <v>0.06</v>
      </c>
      <c r="EI6" s="34">
        <f t="shared" si="14"/>
        <v>0</v>
      </c>
      <c r="EJ6" s="35" t="str">
        <f t="shared" si="14"/>
        <v>-</v>
      </c>
      <c r="EK6" s="35" t="str">
        <f t="shared" si="14"/>
        <v>-</v>
      </c>
      <c r="EL6" s="35" t="str">
        <f t="shared" si="14"/>
        <v>-</v>
      </c>
      <c r="EM6" s="35">
        <f t="shared" si="14"/>
        <v>2.0499999999999998</v>
      </c>
      <c r="EN6" s="35">
        <f t="shared" si="14"/>
        <v>0.01</v>
      </c>
      <c r="EO6" s="34" t="str">
        <f>IF(EO7="","",IF(EO7="-","【-】","【"&amp;SUBSTITUTE(TEXT(EO7,"#,##0.00"),"-","△")&amp;"】"))</f>
        <v>【0.11】</v>
      </c>
    </row>
    <row r="7" spans="1:148" s="36" customFormat="1" x14ac:dyDescent="0.15">
      <c r="A7" s="28"/>
      <c r="B7" s="37">
        <v>2017</v>
      </c>
      <c r="C7" s="37">
        <v>352110</v>
      </c>
      <c r="D7" s="37">
        <v>46</v>
      </c>
      <c r="E7" s="37">
        <v>17</v>
      </c>
      <c r="F7" s="37">
        <v>5</v>
      </c>
      <c r="G7" s="37">
        <v>0</v>
      </c>
      <c r="H7" s="37" t="s">
        <v>108</v>
      </c>
      <c r="I7" s="37" t="s">
        <v>109</v>
      </c>
      <c r="J7" s="37" t="s">
        <v>110</v>
      </c>
      <c r="K7" s="37" t="s">
        <v>111</v>
      </c>
      <c r="L7" s="37" t="s">
        <v>112</v>
      </c>
      <c r="M7" s="37" t="s">
        <v>113</v>
      </c>
      <c r="N7" s="38" t="s">
        <v>114</v>
      </c>
      <c r="O7" s="38">
        <v>77.25</v>
      </c>
      <c r="P7" s="38">
        <v>30.01</v>
      </c>
      <c r="Q7" s="38">
        <v>86.28</v>
      </c>
      <c r="R7" s="38">
        <v>2862</v>
      </c>
      <c r="S7" s="38">
        <v>34893</v>
      </c>
      <c r="T7" s="38">
        <v>357.31</v>
      </c>
      <c r="U7" s="38">
        <v>97.65</v>
      </c>
      <c r="V7" s="38">
        <v>10381</v>
      </c>
      <c r="W7" s="38">
        <v>6.53</v>
      </c>
      <c r="X7" s="38">
        <v>1589.74</v>
      </c>
      <c r="Y7" s="38" t="s">
        <v>114</v>
      </c>
      <c r="Z7" s="38" t="s">
        <v>114</v>
      </c>
      <c r="AA7" s="38" t="s">
        <v>114</v>
      </c>
      <c r="AB7" s="38">
        <v>90.33</v>
      </c>
      <c r="AC7" s="38">
        <v>100</v>
      </c>
      <c r="AD7" s="38" t="s">
        <v>114</v>
      </c>
      <c r="AE7" s="38" t="s">
        <v>114</v>
      </c>
      <c r="AF7" s="38" t="s">
        <v>114</v>
      </c>
      <c r="AG7" s="38">
        <v>99.66</v>
      </c>
      <c r="AH7" s="38">
        <v>100.95</v>
      </c>
      <c r="AI7" s="38">
        <v>100.96</v>
      </c>
      <c r="AJ7" s="38" t="s">
        <v>114</v>
      </c>
      <c r="AK7" s="38" t="s">
        <v>114</v>
      </c>
      <c r="AL7" s="38" t="s">
        <v>114</v>
      </c>
      <c r="AM7" s="38">
        <v>55.94</v>
      </c>
      <c r="AN7" s="38">
        <v>0</v>
      </c>
      <c r="AO7" s="38" t="s">
        <v>114</v>
      </c>
      <c r="AP7" s="38" t="s">
        <v>114</v>
      </c>
      <c r="AQ7" s="38" t="s">
        <v>114</v>
      </c>
      <c r="AR7" s="38">
        <v>225.39</v>
      </c>
      <c r="AS7" s="38">
        <v>224.04</v>
      </c>
      <c r="AT7" s="38">
        <v>198.51</v>
      </c>
      <c r="AU7" s="38" t="s">
        <v>114</v>
      </c>
      <c r="AV7" s="38" t="s">
        <v>114</v>
      </c>
      <c r="AW7" s="38" t="s">
        <v>114</v>
      </c>
      <c r="AX7" s="38">
        <v>17.98</v>
      </c>
      <c r="AY7" s="38">
        <v>18.71</v>
      </c>
      <c r="AZ7" s="38" t="s">
        <v>114</v>
      </c>
      <c r="BA7" s="38" t="s">
        <v>114</v>
      </c>
      <c r="BB7" s="38" t="s">
        <v>114</v>
      </c>
      <c r="BC7" s="38">
        <v>31.84</v>
      </c>
      <c r="BD7" s="38">
        <v>29.91</v>
      </c>
      <c r="BE7" s="38">
        <v>32.86</v>
      </c>
      <c r="BF7" s="38" t="s">
        <v>114</v>
      </c>
      <c r="BG7" s="38" t="s">
        <v>114</v>
      </c>
      <c r="BH7" s="38" t="s">
        <v>114</v>
      </c>
      <c r="BI7" s="38">
        <v>1873.13</v>
      </c>
      <c r="BJ7" s="38">
        <v>1634.45</v>
      </c>
      <c r="BK7" s="38" t="s">
        <v>114</v>
      </c>
      <c r="BL7" s="38" t="s">
        <v>114</v>
      </c>
      <c r="BM7" s="38" t="s">
        <v>114</v>
      </c>
      <c r="BN7" s="38">
        <v>974.93</v>
      </c>
      <c r="BO7" s="38">
        <v>855.8</v>
      </c>
      <c r="BP7" s="38">
        <v>814.89</v>
      </c>
      <c r="BQ7" s="38" t="s">
        <v>114</v>
      </c>
      <c r="BR7" s="38" t="s">
        <v>114</v>
      </c>
      <c r="BS7" s="38" t="s">
        <v>114</v>
      </c>
      <c r="BT7" s="38">
        <v>49.39</v>
      </c>
      <c r="BU7" s="38">
        <v>71.06</v>
      </c>
      <c r="BV7" s="38" t="s">
        <v>114</v>
      </c>
      <c r="BW7" s="38" t="s">
        <v>114</v>
      </c>
      <c r="BX7" s="38" t="s">
        <v>114</v>
      </c>
      <c r="BY7" s="38">
        <v>55.32</v>
      </c>
      <c r="BZ7" s="38">
        <v>59.8</v>
      </c>
      <c r="CA7" s="38">
        <v>60.64</v>
      </c>
      <c r="CB7" s="38" t="s">
        <v>114</v>
      </c>
      <c r="CC7" s="38" t="s">
        <v>114</v>
      </c>
      <c r="CD7" s="38" t="s">
        <v>114</v>
      </c>
      <c r="CE7" s="38">
        <v>283.3</v>
      </c>
      <c r="CF7" s="38">
        <v>203.02</v>
      </c>
      <c r="CG7" s="38" t="s">
        <v>114</v>
      </c>
      <c r="CH7" s="38" t="s">
        <v>114</v>
      </c>
      <c r="CI7" s="38" t="s">
        <v>114</v>
      </c>
      <c r="CJ7" s="38">
        <v>283.17</v>
      </c>
      <c r="CK7" s="38">
        <v>263.76</v>
      </c>
      <c r="CL7" s="38">
        <v>255.52</v>
      </c>
      <c r="CM7" s="38" t="s">
        <v>114</v>
      </c>
      <c r="CN7" s="38" t="s">
        <v>114</v>
      </c>
      <c r="CO7" s="38" t="s">
        <v>114</v>
      </c>
      <c r="CP7" s="38">
        <v>54.51</v>
      </c>
      <c r="CQ7" s="38">
        <v>53.65</v>
      </c>
      <c r="CR7" s="38" t="s">
        <v>114</v>
      </c>
      <c r="CS7" s="38" t="s">
        <v>114</v>
      </c>
      <c r="CT7" s="38" t="s">
        <v>114</v>
      </c>
      <c r="CU7" s="38">
        <v>60.65</v>
      </c>
      <c r="CV7" s="38">
        <v>51.75</v>
      </c>
      <c r="CW7" s="38">
        <v>52.49</v>
      </c>
      <c r="CX7" s="38" t="s">
        <v>114</v>
      </c>
      <c r="CY7" s="38" t="s">
        <v>114</v>
      </c>
      <c r="CZ7" s="38" t="s">
        <v>114</v>
      </c>
      <c r="DA7" s="38">
        <v>85.61</v>
      </c>
      <c r="DB7" s="38">
        <v>85.33</v>
      </c>
      <c r="DC7" s="38" t="s">
        <v>114</v>
      </c>
      <c r="DD7" s="38" t="s">
        <v>114</v>
      </c>
      <c r="DE7" s="38" t="s">
        <v>114</v>
      </c>
      <c r="DF7" s="38">
        <v>84.58</v>
      </c>
      <c r="DG7" s="38">
        <v>84.84</v>
      </c>
      <c r="DH7" s="38">
        <v>85.49</v>
      </c>
      <c r="DI7" s="38" t="s">
        <v>114</v>
      </c>
      <c r="DJ7" s="38" t="s">
        <v>114</v>
      </c>
      <c r="DK7" s="38" t="s">
        <v>114</v>
      </c>
      <c r="DL7" s="38">
        <v>4</v>
      </c>
      <c r="DM7" s="38">
        <v>8</v>
      </c>
      <c r="DN7" s="38" t="s">
        <v>114</v>
      </c>
      <c r="DO7" s="38" t="s">
        <v>114</v>
      </c>
      <c r="DP7" s="38" t="s">
        <v>114</v>
      </c>
      <c r="DQ7" s="38">
        <v>22.9</v>
      </c>
      <c r="DR7" s="38">
        <v>24.87</v>
      </c>
      <c r="DS7" s="38">
        <v>24.07</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0.06</v>
      </c>
      <c r="EI7" s="38">
        <v>0</v>
      </c>
      <c r="EJ7" s="38" t="s">
        <v>114</v>
      </c>
      <c r="EK7" s="38" t="s">
        <v>114</v>
      </c>
      <c r="EL7" s="38" t="s">
        <v>114</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2018-12-03T08:56:03Z</dcterms:created>
  <dcterms:modified xsi:type="dcterms:W3CDTF">2019-02-26T02:48:39Z</dcterms:modified>
  <cp:category/>
</cp:coreProperties>
</file>