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wdg2AM8KIx2HWyJn47LaL/yHLW620XIFbEJR59z0KfNqgKEn3CCx5WOwqcQ7KUGgKlXa59VeiPxQe8jKtxgRQ==" workbookSaltValue="uyoySacB1pecMNugCgJaPA==" workbookSpinCount="100000" lockStructure="1"/>
  <bookViews>
    <workbookView xWindow="-15" yWindow="150" windowWidth="13830" windowHeight="11760"/>
  </bookViews>
  <sheets>
    <sheet name="法適用_下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<sst xmlns="http://schemas.openxmlformats.org/spreadsheetml/2006/main" count="235" uniqueCount="123">
  <si>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</si>
  <si>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</si>
  <si>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</si>
  <si>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</si>
  <si>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</si>
  <si>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</si>
  <si>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</si>
  <si>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</si>
  <si>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</si>
  <si>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</si>
  <si>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</si>
  <si>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</si>
  <si>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</si>
  <si>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</si>
  <si>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</si>
  <si>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</si>
  <si>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</si>
  <si>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</si>
  <si>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</si>
  <si>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</si>
  <si>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</si>
  <si>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</si>
  <si>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</si>
  <si>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</si>
  <si>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</si>
  <si>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</si>
  <si>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</si>
  <si>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</si>
  <si>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</si>
  <si>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</si>
  <si>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</si>
  <si>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</si>
  <si>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</si>
  <si>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</si>
  <si>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</si>
  <si>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</si>
  <si>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</si>
  <si>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</si>
  <si>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</si>
  <si>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</si>
  <si>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</si>
  <si>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</si>
  <si>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</si>
  <si>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</si>
  <si>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</si>
  <si>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</si>
  <si>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</si>
  <si>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</si>
  <si>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</si>
  <si>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</si>
  <si>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</si>
  <si>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</si>
  <si>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</si>
  <si>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</si>
  <si>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</si>
  <si>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</si>
  <si>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</si>
  <si>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</si>
  <si>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</si>
  <si>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</si>
  <si>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</si>
  <si>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</si>
  <si>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</si>
  <si>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</si>
  <si>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</si>
  <si>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</si>
  <si>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</si>
  <si>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</si>
  <si>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</si>
  <si>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</si>
  <si>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</si>
  <si>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</si>
  <si>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</si>
  <si>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</si>
  <si>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</si>
  <si>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</si>
  <si>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</si>
  <si>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</si>
  <si>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</si>
  <si>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</si>
  <si>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</si>
  <si>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</si>
  <si>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</si>
  <si>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</si>
  <si>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</si>
  <si>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</si>
  <si>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</si>
  <si>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</si>
  <si>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</si>
  <si>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</si>
  <si>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</si>
  <si>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</si>
  <si>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</si>
  <si>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</si>
  <si>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</si>
  <si>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</si>
  <si>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</si>
  <si>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</si>
  <si>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</si>
  <si>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</si>
  <si>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</si>
  <si>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</si>
  <si>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</si>
  <si>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</si>
  <si>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</si>
  <si>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</si>
  <si>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</si>
  <si>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</si>
  <si>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</si>
  <si>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</si>
  <si>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</si>
  <si>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</si>
  <si>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</si>
  <si>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</si>
  <si>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</si>
  <si>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</si>
  <si>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</si>
  <si>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</si>
  <si>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</si>
  <si>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</si>
  <si>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「有形固定資産減価償却率」は、年々比率が高くなっており、施設の老朽化が進んでいることがわかる。可能な限り既存の施設を有効活用しつつ、必要に応じて改築更新を進める必要がある。
　「管渠老朽化率」及び「管渠改善率」は、法定耐用年数を経過した管渠はなく、また、更新も行っていないが、有形固定資産減価償却率の状況からも、将来的には改築等の財源確保等について検討する必要がある。</t>
    <phoneticPr fontId="4"/>
  </si>
  <si>
    <t>　「経常収支比率」は、平成28年度より他会計補助金の算定基準を改めており、平成29年度以降で大きく変動することはなく、類似団体平均値並に推移している。
　「累積欠損金比率」は、過去5年間において黒字決算となり、累積欠損金は発生していない。
　「流動比率」は、建設改良費や企業債償還金の財源に資金を充当したことや新会計制度への移行により企業債等が流動負債に計上されることとなったため平成26年度から大幅に低下している。類似団体と比べ高い水準にあるものの、将来の施設更新等を考慮すると今後も資金確保に努める必要がある。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「経費回収率」は、類似団体と比較しても高い水準を維持しているといえる。
　「汚水処理原価」は、類似団体と比較して低い水準で推移しているものの、1m3あたりの処理原価は上がっている。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rPh sb="11" eb="13">
      <t>ヘイセイ</t>
    </rPh>
    <rPh sb="15" eb="17">
      <t>ネンド</t>
    </rPh>
    <rPh sb="26" eb="28">
      <t>サンテイ</t>
    </rPh>
    <rPh sb="28" eb="30">
      <t>キジュン</t>
    </rPh>
    <rPh sb="31" eb="32">
      <t>アラタ</t>
    </rPh>
    <rPh sb="37" eb="39">
      <t>ヘイセイ</t>
    </rPh>
    <rPh sb="41" eb="43">
      <t>ネンド</t>
    </rPh>
    <rPh sb="43" eb="45">
      <t>イコウ</t>
    </rPh>
    <rPh sb="46" eb="47">
      <t>オオ</t>
    </rPh>
    <rPh sb="49" eb="51">
      <t>ヘンドウ</t>
    </rPh>
    <rPh sb="377" eb="378">
      <t>タカ</t>
    </rPh>
    <rPh sb="379" eb="381">
      <t>スイジュン</t>
    </rPh>
    <rPh sb="382" eb="384">
      <t>イジ</t>
    </rPh>
    <rPh sb="410" eb="412">
      <t>ヒカク</t>
    </rPh>
    <phoneticPr fontId="4"/>
  </si>
  <si>
    <t>　将来的に使用水量が減少する見込み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また、ストックマネジメント計画策定後は、下水道施設全体の持続的な機能確保及びライフサイクルコストの低減を図る取り組みを進める。</t>
    <rPh sb="10" eb="12">
      <t>ゲンショウ</t>
    </rPh>
    <rPh sb="133" eb="134">
      <t>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</si>
</sst>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E5-489B-928F-9A53C4695B2B}"/>
            </c:ext>
          </c:extLst>
        </c:ser>
        <c:dLbls>
          <c:showLegendKey val="0"/>
          <c:showVal val="0"/>
          <c:showCatName val="0"/>
          <c:showSerName val="0"/>
          <c:showPercent val="0"/>
          <c:showBubbleSize val="0"/>
        </c:dLbls>
        <c:gapWidth val="150"/>
        <c:axId val="90205184"/>
        <c:axId val="1002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82E5-489B-928F-9A53C4695B2B}"/>
            </c:ext>
          </c:extLst>
        </c:ser>
        <c:dLbls>
          <c:showLegendKey val="0"/>
          <c:showVal val="0"/>
          <c:showCatName val="0"/>
          <c:showSerName val="0"/>
          <c:showPercent val="0"/>
          <c:showBubbleSize val="0"/>
        </c:dLbls>
        <c:marker val="1"/>
        <c:smooth val="0"/>
        <c:axId val="90205184"/>
        <c:axId val="100230272"/>
      </c:lineChart>
      <c:dateAx>
        <c:axId val="90205184"/>
        <c:scaling>
          <c:orientation val="minMax"/>
        </c:scaling>
        <c:delete val="1"/>
        <c:axPos val="b"/>
        <c:numFmt formatCode="ge" sourceLinked="1"/>
        <c:majorTickMark val="none"/>
        <c:minorTickMark val="none"/>
        <c:tickLblPos val="none"/>
        <c:crossAx val="100230272"/>
        <c:crosses val="autoZero"/>
        <c:auto val="1"/>
        <c:lblOffset val="100"/>
        <c:baseTimeUnit val="years"/>
      </c:dateAx>
      <c:valAx>
        <c:axId val="1002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106.98</c:v>
                </c:pt>
                <c:pt idx="1">
                  <c:v>134.68</c:v>
                </c:pt>
                <c:pt idx="2">
                  <c:v>159.9</c:v>
                </c:pt>
                <c:pt idx="3">
                  <c:v>109.97</c:v>
                </c:pt>
                <c:pt idx="4">
                  <c:v>106.58</c:v>
                </c:pt>
              </c:numCache>
            </c:numRef>
          </c:val>
          <c:extLst xmlns:c16r2="http://schemas.microsoft.com/office/drawing/2015/06/chart">
            <c:ext xmlns:c16="http://schemas.microsoft.com/office/drawing/2014/chart" uri="{C3380CC4-5D6E-409C-BE32-E72D297353CC}">
              <c16:uniqueId val="{00000000-2D2D-4C11-BBA5-87F017BD57C2}"/>
            </c:ext>
          </c:extLst>
        </c:ser>
        <c:dLbls>
          <c:showLegendKey val="0"/>
          <c:showVal val="0"/>
          <c:showCatName val="0"/>
          <c:showSerName val="0"/>
          <c:showPercent val="0"/>
          <c:showBubbleSize val="0"/>
        </c:dLbls>
        <c:gapWidth val="150"/>
        <c:axId val="101898880"/>
        <c:axId val="1077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xmlns:c16r2="http://schemas.microsoft.com/office/drawing/2015/06/chart">
            <c:ext xmlns:c16="http://schemas.microsoft.com/office/drawing/2014/chart" uri="{C3380CC4-5D6E-409C-BE32-E72D297353CC}">
              <c16:uniqueId val="{00000001-2D2D-4C11-BBA5-87F017BD57C2}"/>
            </c:ext>
          </c:extLst>
        </c:ser>
        <c:dLbls>
          <c:showLegendKey val="0"/>
          <c:showVal val="0"/>
          <c:showCatName val="0"/>
          <c:showSerName val="0"/>
          <c:showPercent val="0"/>
          <c:showBubbleSize val="0"/>
        </c:dLbls>
        <c:marker val="1"/>
        <c:smooth val="0"/>
        <c:axId val="101898880"/>
        <c:axId val="107790336"/>
      </c:lineChart>
      <c:dateAx>
        <c:axId val="101898880"/>
        <c:scaling>
          <c:orientation val="minMax"/>
        </c:scaling>
        <c:delete val="1"/>
        <c:axPos val="b"/>
        <c:numFmt formatCode="ge" sourceLinked="1"/>
        <c:majorTickMark val="none"/>
        <c:minorTickMark val="none"/>
        <c:tickLblPos val="none"/>
        <c:crossAx val="107790336"/>
        <c:crosses val="autoZero"/>
        <c:auto val="1"/>
        <c:lblOffset val="100"/>
        <c:baseTimeUnit val="years"/>
      </c:dateAx>
      <c:valAx>
        <c:axId val="107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7.3</c:v>
                </c:pt>
                <c:pt idx="1">
                  <c:v>18.61</c:v>
                </c:pt>
                <c:pt idx="2">
                  <c:v>22.69</c:v>
                </c:pt>
                <c:pt idx="3">
                  <c:v>25.37</c:v>
                </c:pt>
                <c:pt idx="4">
                  <c:v>27.2</c:v>
                </c:pt>
              </c:numCache>
            </c:numRef>
          </c:val>
          <c:extLst xmlns:c16r2="http://schemas.microsoft.com/office/drawing/2015/06/chart">
            <c:ext xmlns:c16="http://schemas.microsoft.com/office/drawing/2014/chart" uri="{C3380CC4-5D6E-409C-BE32-E72D297353CC}">
              <c16:uniqueId val="{00000000-FFE7-41AF-BBB1-37947239B77E}"/>
            </c:ext>
          </c:extLst>
        </c:ser>
        <c:dLbls>
          <c:showLegendKey val="0"/>
          <c:showVal val="0"/>
          <c:showCatName val="0"/>
          <c:showSerName val="0"/>
          <c:showPercent val="0"/>
          <c:showBubbleSize val="0"/>
        </c:dLbls>
        <c:gapWidth val="150"/>
        <c:axId val="79134720"/>
        <c:axId val="791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xmlns:c16r2="http://schemas.microsoft.com/office/drawing/2015/06/chart">
            <c:ext xmlns:c16="http://schemas.microsoft.com/office/drawing/2014/chart" uri="{C3380CC4-5D6E-409C-BE32-E72D297353CC}">
              <c16:uniqueId val="{00000001-FFE7-41AF-BBB1-37947239B77E}"/>
            </c:ext>
          </c:extLst>
        </c:ser>
        <c:dLbls>
          <c:showLegendKey val="0"/>
          <c:showVal val="0"/>
          <c:showCatName val="0"/>
          <c:showSerName val="0"/>
          <c:showPercent val="0"/>
          <c:showBubbleSize val="0"/>
        </c:dLbls>
        <c:marker val="1"/>
        <c:smooth val="0"/>
        <c:axId val="79134720"/>
        <c:axId val="79135872"/>
      </c:lineChart>
      <c:dateAx>
        <c:axId val="79134720"/>
        <c:scaling>
          <c:orientation val="minMax"/>
        </c:scaling>
        <c:delete val="1"/>
        <c:axPos val="b"/>
        <c:numFmt formatCode="ge" sourceLinked="1"/>
        <c:majorTickMark val="none"/>
        <c:minorTickMark val="none"/>
        <c:tickLblPos val="none"/>
        <c:crossAx val="79135872"/>
        <c:crosses val="autoZero"/>
        <c:auto val="1"/>
        <c:lblOffset val="100"/>
        <c:baseTimeUnit val="years"/>
      </c:dateAx>
      <c:valAx>
        <c:axId val="79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D4-497F-BDF1-D64049412591}"/>
            </c:ext>
          </c:extLst>
        </c:ser>
        <c:dLbls>
          <c:showLegendKey val="0"/>
          <c:showVal val="0"/>
          <c:showCatName val="0"/>
          <c:showSerName val="0"/>
          <c:showPercent val="0"/>
          <c:showBubbleSize val="0"/>
        </c:dLbls>
        <c:gapWidth val="150"/>
        <c:axId val="89333120"/>
        <c:axId val="893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D4-497F-BDF1-D64049412591}"/>
            </c:ext>
          </c:extLst>
        </c:ser>
        <c:dLbls>
          <c:showLegendKey val="0"/>
          <c:showVal val="0"/>
          <c:showCatName val="0"/>
          <c:showSerName val="0"/>
          <c:showPercent val="0"/>
          <c:showBubbleSize val="0"/>
        </c:dLbls>
        <c:marker val="1"/>
        <c:smooth val="0"/>
        <c:axId val="89333120"/>
        <c:axId val="89335296"/>
      </c:lineChart>
      <c:dateAx>
        <c:axId val="89333120"/>
        <c:scaling>
          <c:orientation val="minMax"/>
        </c:scaling>
        <c:delete val="1"/>
        <c:axPos val="b"/>
        <c:numFmt formatCode="ge" sourceLinked="1"/>
        <c:majorTickMark val="none"/>
        <c:minorTickMark val="none"/>
        <c:tickLblPos val="none"/>
        <c:crossAx val="89335296"/>
        <c:crosses val="autoZero"/>
        <c:auto val="1"/>
        <c:lblOffset val="100"/>
        <c:baseTimeUnit val="years"/>
      </c:dateAx>
      <c:valAx>
        <c:axId val="89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A0-4F54-8006-4D14DC36ABCE}"/>
            </c:ext>
          </c:extLst>
        </c:ser>
        <c:dLbls>
          <c:showLegendKey val="0"/>
          <c:showVal val="0"/>
          <c:showCatName val="0"/>
          <c:showSerName val="0"/>
          <c:showPercent val="0"/>
          <c:showBubbleSize val="0"/>
        </c:dLbls>
        <c:gapWidth val="150"/>
        <c:axId val="89346048"/>
        <c:axId val="893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xmlns:c16r2="http://schemas.microsoft.com/office/drawing/2015/06/chart">
            <c:ext xmlns:c16="http://schemas.microsoft.com/office/drawing/2014/chart" uri="{C3380CC4-5D6E-409C-BE32-E72D297353CC}">
              <c16:uniqueId val="{00000001-47A0-4F54-8006-4D14DC36ABCE}"/>
            </c:ext>
          </c:extLst>
        </c:ser>
        <c:dLbls>
          <c:showLegendKey val="0"/>
          <c:showVal val="0"/>
          <c:showCatName val="0"/>
          <c:showSerName val="0"/>
          <c:showPercent val="0"/>
          <c:showBubbleSize val="0"/>
        </c:dLbls>
        <c:marker val="1"/>
        <c:smooth val="0"/>
        <c:axId val="89346048"/>
        <c:axId val="89347968"/>
      </c:lineChart>
      <c:dateAx>
        <c:axId val="89346048"/>
        <c:scaling>
          <c:orientation val="minMax"/>
        </c:scaling>
        <c:delete val="1"/>
        <c:axPos val="b"/>
        <c:numFmt formatCode="ge" sourceLinked="1"/>
        <c:majorTickMark val="none"/>
        <c:minorTickMark val="none"/>
        <c:tickLblPos val="none"/>
        <c:crossAx val="89347968"/>
        <c:crosses val="autoZero"/>
        <c:auto val="1"/>
        <c:lblOffset val="100"/>
        <c:baseTimeUnit val="years"/>
      </c:dateAx>
      <c:valAx>
        <c:axId val="89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1669.27</c:v>
                </c:pt>
                <c:pt idx="1">
                  <c:v>90.1</c:v>
                </c:pt>
                <c:pt idx="2">
                  <c:v>122.52</c:v>
                </c:pt>
                <c:pt idx="3">
                  <c:v>172.29</c:v>
                </c:pt>
                <c:pt idx="4">
                  <c:v>203.38</c:v>
                </c:pt>
              </c:numCache>
            </c:numRef>
          </c:val>
          <c:extLst xmlns:c16r2="http://schemas.microsoft.com/office/drawing/2015/06/chart">
            <c:ext xmlns:c16="http://schemas.microsoft.com/office/drawing/2014/chart" uri="{C3380CC4-5D6E-409C-BE32-E72D297353CC}">
              <c16:uniqueId val="{00000000-4E0C-4D03-B6BE-45497A1EE04F}"/>
            </c:ext>
          </c:extLst>
        </c:ser>
        <c:dLbls>
          <c:showLegendKey val="0"/>
          <c:showVal val="0"/>
          <c:showCatName val="0"/>
          <c:showSerName val="0"/>
          <c:showPercent val="0"/>
          <c:showBubbleSize val="0"/>
        </c:dLbls>
        <c:gapWidth val="150"/>
        <c:axId val="89366912"/>
        <c:axId val="893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xmlns:c16r2="http://schemas.microsoft.com/office/drawing/2015/06/chart">
            <c:ext xmlns:c16="http://schemas.microsoft.com/office/drawing/2014/chart" uri="{C3380CC4-5D6E-409C-BE32-E72D297353CC}">
              <c16:uniqueId val="{00000001-4E0C-4D03-B6BE-45497A1EE04F}"/>
            </c:ext>
          </c:extLst>
        </c:ser>
        <c:dLbls>
          <c:showLegendKey val="0"/>
          <c:showVal val="0"/>
          <c:showCatName val="0"/>
          <c:showSerName val="0"/>
          <c:showPercent val="0"/>
          <c:showBubbleSize val="0"/>
        </c:dLbls>
        <c:marker val="1"/>
        <c:smooth val="0"/>
        <c:axId val="89366912"/>
        <c:axId val="89368832"/>
      </c:lineChart>
      <c:dateAx>
        <c:axId val="89366912"/>
        <c:scaling>
          <c:orientation val="minMax"/>
        </c:scaling>
        <c:delete val="1"/>
        <c:axPos val="b"/>
        <c:numFmt formatCode="ge" sourceLinked="1"/>
        <c:majorTickMark val="none"/>
        <c:minorTickMark val="none"/>
        <c:tickLblPos val="none"/>
        <c:crossAx val="89368832"/>
        <c:crosses val="autoZero"/>
        <c:auto val="1"/>
        <c:lblOffset val="100"/>
        <c:baseTimeUnit val="years"/>
      </c:dateAx>
      <c:valAx>
        <c:axId val="89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738.9</c:v>
                </c:pt>
                <c:pt idx="2">
                  <c:v>732.29</c:v>
                </c:pt>
                <c:pt idx="3">
                  <c:v>710.91</c:v>
                </c:pt>
                <c:pt idx="4">
                  <c:v>623.19000000000005</c:v>
                </c:pt>
              </c:numCache>
            </c:numRef>
          </c:val>
          <c:extLst xmlns:c16r2="http://schemas.microsoft.com/office/drawing/2015/06/chart">
            <c:ext xmlns:c16="http://schemas.microsoft.com/office/drawing/2014/chart" uri="{C3380CC4-5D6E-409C-BE32-E72D297353CC}">
              <c16:uniqueId val="{00000000-B6DD-4B92-B3F1-F3622A3EF6E2}"/>
            </c:ext>
          </c:extLst>
        </c:ser>
        <c:dLbls>
          <c:showLegendKey val="0"/>
          <c:showVal val="0"/>
          <c:showCatName val="0"/>
          <c:showSerName val="0"/>
          <c:showPercent val="0"/>
          <c:showBubbleSize val="0"/>
        </c:dLbls>
        <c:gapWidth val="150"/>
        <c:axId val="89383680"/>
        <c:axId val="893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B6DD-4B92-B3F1-F3622A3EF6E2}"/>
            </c:ext>
          </c:extLst>
        </c:ser>
        <c:dLbls>
          <c:showLegendKey val="0"/>
          <c:showVal val="0"/>
          <c:showCatName val="0"/>
          <c:showSerName val="0"/>
          <c:showPercent val="0"/>
          <c:showBubbleSize val="0"/>
        </c:dLbls>
        <c:marker val="1"/>
        <c:smooth val="0"/>
        <c:axId val="89383680"/>
        <c:axId val="89385600"/>
      </c:lineChart>
      <c:dateAx>
        <c:axId val="89383680"/>
        <c:scaling>
          <c:orientation val="minMax"/>
        </c:scaling>
        <c:delete val="1"/>
        <c:axPos val="b"/>
        <c:numFmt formatCode="ge" sourceLinked="1"/>
        <c:majorTickMark val="none"/>
        <c:minorTickMark val="none"/>
        <c:tickLblPos val="none"/>
        <c:crossAx val="89385600"/>
        <c:crosses val="autoZero"/>
        <c:auto val="1"/>
        <c:lblOffset val="100"/>
        <c:baseTimeUnit val="years"/>
      </c:dateAx>
      <c:valAx>
        <c:axId val="893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101.5</c:v>
                </c:pt>
                <c:pt idx="1">
                  <c:v>117.96</c:v>
                </c:pt>
                <c:pt idx="2">
                  <c:v>108.78</c:v>
                </c:pt>
                <c:pt idx="3">
                  <c:v>108.36</c:v>
                </c:pt>
                <c:pt idx="4">
                  <c:v>96.07</c:v>
                </c:pt>
              </c:numCache>
            </c:numRef>
          </c:val>
          <c:extLst xmlns:c16r2="http://schemas.microsoft.com/office/drawing/2015/06/chart">
            <c:ext xmlns:c16="http://schemas.microsoft.com/office/drawing/2014/chart" uri="{C3380CC4-5D6E-409C-BE32-E72D297353CC}">
              <c16:uniqueId val="{00000000-B7F9-4EDD-A1BA-486DC74829AE}"/>
            </c:ext>
          </c:extLst>
        </c:ser>
        <c:dLbls>
          <c:showLegendKey val="0"/>
          <c:showVal val="0"/>
          <c:showCatName val="0"/>
          <c:showSerName val="0"/>
          <c:showPercent val="0"/>
          <c:showBubbleSize val="0"/>
        </c:dLbls>
        <c:gapWidth val="150"/>
        <c:axId val="90010752"/>
        <c:axId val="900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B7F9-4EDD-A1BA-486DC74829AE}"/>
            </c:ext>
          </c:extLst>
        </c:ser>
        <c:dLbls>
          <c:showLegendKey val="0"/>
          <c:showVal val="0"/>
          <c:showCatName val="0"/>
          <c:showSerName val="0"/>
          <c:showPercent val="0"/>
          <c:showBubbleSize val="0"/>
        </c:dLbls>
        <c:marker val="1"/>
        <c:smooth val="0"/>
        <c:axId val="90010752"/>
        <c:axId val="90012672"/>
      </c:lineChart>
      <c:dateAx>
        <c:axId val="90010752"/>
        <c:scaling>
          <c:orientation val="minMax"/>
        </c:scaling>
        <c:delete val="1"/>
        <c:axPos val="b"/>
        <c:numFmt formatCode="ge" sourceLinked="1"/>
        <c:majorTickMark val="none"/>
        <c:minorTickMark val="none"/>
        <c:tickLblPos val="none"/>
        <c:crossAx val="90012672"/>
        <c:crosses val="autoZero"/>
        <c:auto val="1"/>
        <c:lblOffset val="100"/>
        <c:baseTimeUnit val="years"/>
      </c:dateAx>
      <c:valAx>
        <c:axId val="90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150.80000000000001</c:v>
                </c:pt>
                <c:pt idx="1">
                  <c:v>129.9</c:v>
                </c:pt>
                <c:pt idx="2">
                  <c:v>140.71</c:v>
                </c:pt>
                <c:pt idx="3">
                  <c:v>141.53</c:v>
                </c:pt>
                <c:pt idx="4">
                  <c:v>159.71</c:v>
                </c:pt>
              </c:numCache>
            </c:numRef>
          </c:val>
          <c:extLst xmlns:c16r2="http://schemas.microsoft.com/office/drawing/2015/06/chart">
            <c:ext xmlns:c16="http://schemas.microsoft.com/office/drawing/2014/chart" uri="{C3380CC4-5D6E-409C-BE32-E72D297353CC}">
              <c16:uniqueId val="{00000000-DAD1-4DCD-B3E7-5ADB5808EAAD}"/>
            </c:ext>
          </c:extLst>
        </c:ser>
        <c:dLbls>
          <c:showLegendKey val="0"/>
          <c:showVal val="0"/>
          <c:showCatName val="0"/>
          <c:showSerName val="0"/>
          <c:showPercent val="0"/>
          <c:showBubbleSize val="0"/>
        </c:dLbls>
        <c:gapWidth val="150"/>
        <c:axId val="90048000"/>
        <c:axId val="900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DAD1-4DCD-B3E7-5ADB5808EAAD}"/>
            </c:ext>
          </c:extLst>
        </c:ser>
        <c:dLbls>
          <c:showLegendKey val="0"/>
          <c:showVal val="0"/>
          <c:showCatName val="0"/>
          <c:showSerName val="0"/>
          <c:showPercent val="0"/>
          <c:showBubbleSize val="0"/>
        </c:dLbls>
        <c:marker val="1"/>
        <c:smooth val="0"/>
        <c:axId val="90048000"/>
        <c:axId val="90049920"/>
      </c:lineChart>
      <c:dateAx>
        <c:axId val="90048000"/>
        <c:scaling>
          <c:orientation val="minMax"/>
        </c:scaling>
        <c:delete val="1"/>
        <c:axPos val="b"/>
        <c:numFmt formatCode="ge" sourceLinked="1"/>
        <c:majorTickMark val="none"/>
        <c:minorTickMark val="none"/>
        <c:tickLblPos val="none"/>
        <c:crossAx val="90049920"/>
        <c:crosses val="autoZero"/>
        <c:auto val="1"/>
        <c:lblOffset val="100"/>
        <c:baseTimeUnit val="years"/>
      </c:dateAx>
      <c:valAx>
        <c:axId val="90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44.12</c:v>
                </c:pt>
                <c:pt idx="1">
                  <c:v>46.89</c:v>
                </c:pt>
                <c:pt idx="2">
                  <c:v>43.73</c:v>
                </c:pt>
                <c:pt idx="3">
                  <c:v>44.27</c:v>
                </c:pt>
                <c:pt idx="4">
                  <c:v>43.79</c:v>
                </c:pt>
              </c:numCache>
            </c:numRef>
          </c:val>
          <c:extLst xmlns:c16r2="http://schemas.microsoft.com/office/drawing/2015/06/chart">
            <c:ext xmlns:c16="http://schemas.microsoft.com/office/drawing/2014/chart" uri="{C3380CC4-5D6E-409C-BE32-E72D297353CC}">
              <c16:uniqueId val="{00000000-1F5E-4679-AA63-2B6335430184}"/>
            </c:ext>
          </c:extLst>
        </c:ser>
        <c:dLbls>
          <c:showLegendKey val="0"/>
          <c:showVal val="0"/>
          <c:showCatName val="0"/>
          <c:showSerName val="0"/>
          <c:showPercent val="0"/>
          <c:showBubbleSize val="0"/>
        </c:dLbls>
        <c:gapWidth val="150"/>
        <c:axId val="90077056"/>
        <c:axId val="901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1F5E-4679-AA63-2B6335430184}"/>
            </c:ext>
          </c:extLst>
        </c:ser>
        <c:dLbls>
          <c:showLegendKey val="0"/>
          <c:showVal val="0"/>
          <c:showCatName val="0"/>
          <c:showSerName val="0"/>
          <c:showPercent val="0"/>
          <c:showBubbleSize val="0"/>
        </c:dLbls>
        <c:marker val="1"/>
        <c:smooth val="0"/>
        <c:axId val="90077056"/>
        <c:axId val="90107904"/>
      </c:lineChart>
      <c:dateAx>
        <c:axId val="90077056"/>
        <c:scaling>
          <c:orientation val="minMax"/>
        </c:scaling>
        <c:delete val="1"/>
        <c:axPos val="b"/>
        <c:numFmt formatCode="ge" sourceLinked="1"/>
        <c:majorTickMark val="none"/>
        <c:minorTickMark val="none"/>
        <c:tickLblPos val="none"/>
        <c:crossAx val="90107904"/>
        <c:crosses val="autoZero"/>
        <c:auto val="1"/>
        <c:lblOffset val="100"/>
        <c:baseTimeUnit val="years"/>
      </c:dateAx>
      <c:valAx>
        <c:axId val="90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90.49</c:v>
                </c:pt>
                <c:pt idx="1">
                  <c:v>91.32</c:v>
                </c:pt>
                <c:pt idx="2">
                  <c:v>92.22</c:v>
                </c:pt>
                <c:pt idx="3">
                  <c:v>92.66</c:v>
                </c:pt>
                <c:pt idx="4">
                  <c:v>92.81</c:v>
                </c:pt>
              </c:numCache>
            </c:numRef>
          </c:val>
          <c:extLst xmlns:c16r2="http://schemas.microsoft.com/office/drawing/2015/06/chart">
            <c:ext xmlns:c16="http://schemas.microsoft.com/office/drawing/2014/chart" uri="{C3380CC4-5D6E-409C-BE32-E72D297353CC}">
              <c16:uniqueId val="{00000000-A78B-4C50-B453-0955F87F4A5D}"/>
            </c:ext>
          </c:extLst>
        </c:ser>
        <c:dLbls>
          <c:showLegendKey val="0"/>
          <c:showVal val="0"/>
          <c:showCatName val="0"/>
          <c:showSerName val="0"/>
          <c:showPercent val="0"/>
          <c:showBubbleSize val="0"/>
        </c:dLbls>
        <c:gapWidth val="150"/>
        <c:axId val="90188032"/>
        <c:axId val="901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A78B-4C50-B453-0955F87F4A5D}"/>
            </c:ext>
          </c:extLst>
        </c:ser>
        <c:dLbls>
          <c:showLegendKey val="0"/>
          <c:showVal val="0"/>
          <c:showCatName val="0"/>
          <c:showSerName val="0"/>
          <c:showPercent val="0"/>
          <c:showBubbleSize val="0"/>
        </c:dLbls>
        <c:marker val="1"/>
        <c:smooth val="0"/>
        <c:axId val="90188032"/>
        <c:axId val="90190208"/>
      </c:lineChart>
      <c:dateAx>
        <c:axId val="90188032"/>
        <c:scaling>
          <c:orientation val="minMax"/>
        </c:scaling>
        <c:delete val="1"/>
        <c:axPos val="b"/>
        <c:numFmt formatCode="ge" sourceLinked="1"/>
        <c:majorTickMark val="none"/>
        <c:minorTickMark val="none"/>
        <c:tickLblPos val="none"/>
        <c:crossAx val="90190208"/>
        <c:crosses val="autoZero"/>
        <c:auto val="1"/>
        <c:lblOffset val="100"/>
        <c:baseTimeUnit val="years"/>
      </c:dateAx>
      <c:valAx>
        <c:axId val="90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美祢市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自治体職員</v>
      </c>
      <c r="AE8" s="49"/>
      <c r="AF8" s="49"/>
      <c r="AG8" s="49"/>
      <c r="AH8" s="49"/>
      <c r="AI8" s="49"/>
      <c r="AJ8" s="49"/>
      <c r="AK8" s="3"/>
      <c r="AL8" s="50">
        <f>データ!S6</f>
        <v>25146</v>
      </c>
      <c r="AM8" s="50"/>
      <c r="AN8" s="50"/>
      <c r="AO8" s="50"/>
      <c r="AP8" s="50"/>
      <c r="AQ8" s="50"/>
      <c r="AR8" s="50"/>
      <c r="AS8" s="50"/>
      <c r="AT8" s="45">
        <f>データ!T6</f>
        <v>472.64</v>
      </c>
      <c r="AU8" s="45"/>
      <c r="AV8" s="45"/>
      <c r="AW8" s="45"/>
      <c r="AX8" s="45"/>
      <c r="AY8" s="45"/>
      <c r="AZ8" s="45"/>
      <c r="BA8" s="45"/>
      <c r="BB8" s="45">
        <f>データ!U6</f>
        <v>53.2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76.78</v>
      </c>
      <c r="J10" s="45"/>
      <c r="K10" s="45"/>
      <c r="L10" s="45"/>
      <c r="M10" s="45"/>
      <c r="N10" s="45"/>
      <c r="O10" s="45"/>
      <c r="P10" s="45">
        <f>データ!P6</f>
        <v>35.96</v>
      </c>
      <c r="Q10" s="45"/>
      <c r="R10" s="45"/>
      <c r="S10" s="45"/>
      <c r="T10" s="45"/>
      <c r="U10" s="45"/>
      <c r="V10" s="45"/>
      <c r="W10" s="45">
        <f>データ!Q6</f>
        <v>84.86</v>
      </c>
      <c r="X10" s="45"/>
      <c r="Y10" s="45"/>
      <c r="Z10" s="45"/>
      <c r="AA10" s="45"/>
      <c r="AB10" s="45"/>
      <c r="AC10" s="45"/>
      <c r="AD10" s="50">
        <f>データ!R6</f>
        <v>2998</v>
      </c>
      <c r="AE10" s="50"/>
      <c r="AF10" s="50"/>
      <c r="AG10" s="50"/>
      <c r="AH10" s="50"/>
      <c r="AI10" s="50"/>
      <c r="AJ10" s="50"/>
      <c r="AK10" s="2"/>
      <c r="AL10" s="50">
        <f>データ!V6</f>
        <v>8963</v>
      </c>
      <c r="AM10" s="50"/>
      <c r="AN10" s="50"/>
      <c r="AO10" s="50"/>
      <c r="AP10" s="50"/>
      <c r="AQ10" s="50"/>
      <c r="AR10" s="50"/>
      <c r="AS10" s="50"/>
      <c r="AT10" s="45">
        <f>データ!W6</f>
        <v>6.28</v>
      </c>
      <c r="AU10" s="45"/>
      <c r="AV10" s="45"/>
      <c r="AW10" s="45"/>
      <c r="AX10" s="45"/>
      <c r="AY10" s="45"/>
      <c r="AZ10" s="45"/>
      <c r="BA10" s="45"/>
      <c r="BB10" s="45">
        <f>データ!X6</f>
        <v>1427.23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P/h6260RCQyZQpoYjZhiRbthHvDTnfADEeHLcMritumV03rG3iN+gcsn3P+eELB2RarxO3H07PYmR1kM2SDxg==" saltValue="Kl/G8JOx2H+Q0LmDi85d0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352136</v>
      </c>
      <c r="D6" s="33">
        <f t="shared" si="3"/>
        <v>46</v>
      </c>
      <c r="E6" s="33">
        <f t="shared" si="3"/>
        <v>17</v>
      </c>
      <c r="F6" s="33">
        <f t="shared" si="3"/>
        <v>1</v>
      </c>
      <c r="G6" s="33">
        <f t="shared" si="3"/>
        <v>0</v>
      </c>
      <c r="H6" s="33" t="str">
        <f t="shared" si="3"/>
        <v>山口県　美祢市</v>
      </c>
      <c r="I6" s="33" t="str">
        <f t="shared" si="3"/>
        <v>法適用</v>
      </c>
      <c r="J6" s="33" t="str">
        <f t="shared" si="3"/>
        <v>下水道事業</v>
      </c>
      <c r="K6" s="33" t="str">
        <f t="shared" si="3"/>
        <v>公共下水道</v>
      </c>
      <c r="L6" s="33" t="str">
        <f t="shared" si="3"/>
        <v>Cd2</v>
      </c>
      <c r="M6" s="33" t="str">
        <f t="shared" si="3"/>
        <v>自治体職員</v>
      </c>
      <c r="N6" s="34" t="str">
        <f t="shared" si="3"/>
        <v>-</v>
      </c>
      <c r="O6" s="34">
        <f t="shared" si="3"/>
        <v>76.78</v>
      </c>
      <c r="P6" s="34">
        <f t="shared" si="3"/>
        <v>35.96</v>
      </c>
      <c r="Q6" s="34">
        <f t="shared" si="3"/>
        <v>84.86</v>
      </c>
      <c r="R6" s="34">
        <f t="shared" si="3"/>
        <v>2998</v>
      </c>
      <c r="S6" s="34">
        <f t="shared" si="3"/>
        <v>25146</v>
      </c>
      <c r="T6" s="34">
        <f t="shared" si="3"/>
        <v>472.64</v>
      </c>
      <c r="U6" s="34">
        <f t="shared" si="3"/>
        <v>53.2</v>
      </c>
      <c r="V6" s="34">
        <f t="shared" si="3"/>
        <v>8963</v>
      </c>
      <c r="W6" s="34">
        <f t="shared" si="3"/>
        <v>6.28</v>
      </c>
      <c r="X6" s="34">
        <f t="shared" si="3"/>
        <v>1427.23</v>
      </c>
      <c r="Y6" s="35">
        <f>IF(Y7="",NA(),Y7)</f>
        <v>106.98</v>
      </c>
      <c r="Z6" s="35">
        <f t="shared" ref="Z6:AH6" si="4">IF(Z7="",NA(),Z7)</f>
        <v>134.68</v>
      </c>
      <c r="AA6" s="35">
        <f t="shared" si="4"/>
        <v>159.9</v>
      </c>
      <c r="AB6" s="35">
        <f t="shared" si="4"/>
        <v>109.97</v>
      </c>
      <c r="AC6" s="35">
        <f t="shared" si="4"/>
        <v>106.58</v>
      </c>
      <c r="AD6" s="35">
        <f t="shared" si="4"/>
        <v>104.18</v>
      </c>
      <c r="AE6" s="35">
        <f t="shared" si="4"/>
        <v>108.69</v>
      </c>
      <c r="AF6" s="35">
        <f t="shared" si="4"/>
        <v>110.8</v>
      </c>
      <c r="AG6" s="35">
        <f t="shared" si="4"/>
        <v>110.07</v>
      </c>
      <c r="AH6" s="35">
        <f t="shared" si="4"/>
        <v>106.7</v>
      </c>
      <c r="AI6" s="34" t="str">
        <f>IF(AI7="","",IF(AI7="-","【-】","【"&amp;SUBSTITUTE(TEXT(AI7,"#,##0.00"),"-","△")&amp;"】"))</f>
        <v>【108.80】</v>
      </c>
      <c r="AJ6" s="34">
        <f>IF(AJ7="",NA(),AJ7)</f>
        <v>0</v>
      </c>
      <c r="AK6" s="34">
        <f t="shared" ref="AK6:AS6" si="5">IF(AK7="",NA(),AK7)</f>
        <v>0</v>
      </c>
      <c r="AL6" s="34">
        <f t="shared" si="5"/>
        <v>0</v>
      </c>
      <c r="AM6" s="34">
        <f t="shared" si="5"/>
        <v>0</v>
      </c>
      <c r="AN6" s="34">
        <f t="shared" si="5"/>
        <v>0</v>
      </c>
      <c r="AO6" s="35">
        <f t="shared" si="5"/>
        <v>95.59</v>
      </c>
      <c r="AP6" s="35">
        <f t="shared" si="5"/>
        <v>29.24</v>
      </c>
      <c r="AQ6" s="35">
        <f t="shared" si="5"/>
        <v>31.45</v>
      </c>
      <c r="AR6" s="35">
        <f t="shared" si="5"/>
        <v>31.4</v>
      </c>
      <c r="AS6" s="35">
        <f t="shared" si="5"/>
        <v>26.14</v>
      </c>
      <c r="AT6" s="34" t="str">
        <f>IF(AT7="","",IF(AT7="-","【-】","【"&amp;SUBSTITUTE(TEXT(AT7,"#,##0.00"),"-","△")&amp;"】"))</f>
        <v>【4.27】</v>
      </c>
      <c r="AU6" s="35">
        <f>IF(AU7="",NA(),AU7)</f>
        <v>1669.27</v>
      </c>
      <c r="AV6" s="35">
        <f t="shared" ref="AV6:BD6" si="6">IF(AV7="",NA(),AV7)</f>
        <v>90.1</v>
      </c>
      <c r="AW6" s="35">
        <f t="shared" si="6"/>
        <v>122.52</v>
      </c>
      <c r="AX6" s="35">
        <f t="shared" si="6"/>
        <v>172.29</v>
      </c>
      <c r="AY6" s="35">
        <f t="shared" si="6"/>
        <v>203.38</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4">
        <f>IF(BF7="",NA(),BF7)</f>
        <v>0</v>
      </c>
      <c r="BG6" s="35">
        <f t="shared" ref="BG6:BO6" si="7">IF(BG7="",NA(),BG7)</f>
        <v>738.9</v>
      </c>
      <c r="BH6" s="35">
        <f t="shared" si="7"/>
        <v>732.29</v>
      </c>
      <c r="BI6" s="35">
        <f t="shared" si="7"/>
        <v>710.91</v>
      </c>
      <c r="BJ6" s="35">
        <f t="shared" si="7"/>
        <v>623.19000000000005</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101.5</v>
      </c>
      <c r="BR6" s="35">
        <f t="shared" ref="BR6:BZ6" si="8">IF(BR7="",NA(),BR7)</f>
        <v>117.96</v>
      </c>
      <c r="BS6" s="35">
        <f t="shared" si="8"/>
        <v>108.78</v>
      </c>
      <c r="BT6" s="35">
        <f t="shared" si="8"/>
        <v>108.36</v>
      </c>
      <c r="BU6" s="35">
        <f t="shared" si="8"/>
        <v>96.07</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150.80000000000001</v>
      </c>
      <c r="CC6" s="35">
        <f t="shared" ref="CC6:CK6" si="9">IF(CC7="",NA(),CC7)</f>
        <v>129.9</v>
      </c>
      <c r="CD6" s="35">
        <f t="shared" si="9"/>
        <v>140.71</v>
      </c>
      <c r="CE6" s="35">
        <f t="shared" si="9"/>
        <v>141.53</v>
      </c>
      <c r="CF6" s="35">
        <f t="shared" si="9"/>
        <v>159.71</v>
      </c>
      <c r="CG6" s="35">
        <f t="shared" si="9"/>
        <v>247.43</v>
      </c>
      <c r="CH6" s="35">
        <f t="shared" si="9"/>
        <v>248.89</v>
      </c>
      <c r="CI6" s="35">
        <f t="shared" si="9"/>
        <v>250.84</v>
      </c>
      <c r="CJ6" s="35">
        <f t="shared" si="9"/>
        <v>235.61</v>
      </c>
      <c r="CK6" s="35">
        <f t="shared" si="9"/>
        <v>216.21</v>
      </c>
      <c r="CL6" s="34" t="str">
        <f>IF(CL7="","",IF(CL7="-","【-】","【"&amp;SUBSTITUTE(TEXT(CL7,"#,##0.00"),"-","△")&amp;"】"))</f>
        <v>【136.39】</v>
      </c>
      <c r="CM6" s="35">
        <f>IF(CM7="",NA(),CM7)</f>
        <v>44.12</v>
      </c>
      <c r="CN6" s="35">
        <f t="shared" ref="CN6:CV6" si="10">IF(CN7="",NA(),CN7)</f>
        <v>46.89</v>
      </c>
      <c r="CO6" s="35">
        <f t="shared" si="10"/>
        <v>43.73</v>
      </c>
      <c r="CP6" s="35">
        <f t="shared" si="10"/>
        <v>44.27</v>
      </c>
      <c r="CQ6" s="35">
        <f t="shared" si="10"/>
        <v>43.79</v>
      </c>
      <c r="CR6" s="35">
        <f t="shared" si="10"/>
        <v>50.32</v>
      </c>
      <c r="CS6" s="35">
        <f t="shared" si="10"/>
        <v>49.89</v>
      </c>
      <c r="CT6" s="35">
        <f t="shared" si="10"/>
        <v>49.39</v>
      </c>
      <c r="CU6" s="35">
        <f t="shared" si="10"/>
        <v>49.25</v>
      </c>
      <c r="CV6" s="35">
        <f t="shared" si="10"/>
        <v>50.24</v>
      </c>
      <c r="CW6" s="34" t="str">
        <f>IF(CW7="","",IF(CW7="-","【-】","【"&amp;SUBSTITUTE(TEXT(CW7,"#,##0.00"),"-","△")&amp;"】"))</f>
        <v>【60.13】</v>
      </c>
      <c r="CX6" s="35">
        <f>IF(CX7="",NA(),CX7)</f>
        <v>90.49</v>
      </c>
      <c r="CY6" s="35">
        <f t="shared" ref="CY6:DG6" si="11">IF(CY7="",NA(),CY7)</f>
        <v>91.32</v>
      </c>
      <c r="CZ6" s="35">
        <f t="shared" si="11"/>
        <v>92.22</v>
      </c>
      <c r="DA6" s="35">
        <f t="shared" si="11"/>
        <v>92.66</v>
      </c>
      <c r="DB6" s="35">
        <f t="shared" si="11"/>
        <v>92.81</v>
      </c>
      <c r="DC6" s="35">
        <f t="shared" si="11"/>
        <v>84.57</v>
      </c>
      <c r="DD6" s="35">
        <f t="shared" si="11"/>
        <v>84.73</v>
      </c>
      <c r="DE6" s="35">
        <f t="shared" si="11"/>
        <v>83.96</v>
      </c>
      <c r="DF6" s="35">
        <f t="shared" si="11"/>
        <v>84.12</v>
      </c>
      <c r="DG6" s="35">
        <f t="shared" si="11"/>
        <v>84.17</v>
      </c>
      <c r="DH6" s="34" t="str">
        <f>IF(DH7="","",IF(DH7="-","【-】","【"&amp;SUBSTITUTE(TEXT(DH7,"#,##0.00"),"-","△")&amp;"】"))</f>
        <v>【95.06】</v>
      </c>
      <c r="DI6" s="35">
        <f>IF(DI7="",NA(),DI7)</f>
        <v>7.3</v>
      </c>
      <c r="DJ6" s="35">
        <f t="shared" ref="DJ6:DR6" si="12">IF(DJ7="",NA(),DJ7)</f>
        <v>18.61</v>
      </c>
      <c r="DK6" s="35">
        <f t="shared" si="12"/>
        <v>22.69</v>
      </c>
      <c r="DL6" s="35">
        <f t="shared" si="12"/>
        <v>25.37</v>
      </c>
      <c r="DM6" s="35">
        <f t="shared" si="12"/>
        <v>27.2</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352136</v>
      </c>
      <c r="D7" s="37">
        <v>46</v>
      </c>
      <c r="E7" s="37">
        <v>17</v>
      </c>
      <c r="F7" s="37">
        <v>1</v>
      </c>
      <c r="G7" s="37">
        <v>0</v>
      </c>
      <c r="H7" s="37" t="s">
        <v>108</v>
      </c>
      <c r="I7" s="37" t="s">
        <v>109</v>
      </c>
      <c r="J7" s="37" t="s">
        <v>110</v>
      </c>
      <c r="K7" s="37" t="s">
        <v>111</v>
      </c>
      <c r="L7" s="37" t="s">
        <v>112</v>
      </c>
      <c r="M7" s="37" t="s">
        <v>113</v>
      </c>
      <c r="N7" s="38" t="s">
        <v>114</v>
      </c>
      <c r="O7" s="38">
        <v>76.78</v>
      </c>
      <c r="P7" s="38">
        <v>35.96</v>
      </c>
      <c r="Q7" s="38">
        <v>84.86</v>
      </c>
      <c r="R7" s="38">
        <v>2998</v>
      </c>
      <c r="S7" s="38">
        <v>25146</v>
      </c>
      <c r="T7" s="38">
        <v>472.64</v>
      </c>
      <c r="U7" s="38">
        <v>53.2</v>
      </c>
      <c r="V7" s="38">
        <v>8963</v>
      </c>
      <c r="W7" s="38">
        <v>6.28</v>
      </c>
      <c r="X7" s="38">
        <v>1427.23</v>
      </c>
      <c r="Y7" s="38">
        <v>106.98</v>
      </c>
      <c r="Z7" s="38">
        <v>134.68</v>
      </c>
      <c r="AA7" s="38">
        <v>159.9</v>
      </c>
      <c r="AB7" s="38">
        <v>109.97</v>
      </c>
      <c r="AC7" s="38">
        <v>106.58</v>
      </c>
      <c r="AD7" s="38">
        <v>104.18</v>
      </c>
      <c r="AE7" s="38">
        <v>108.69</v>
      </c>
      <c r="AF7" s="38">
        <v>110.8</v>
      </c>
      <c r="AG7" s="38">
        <v>110.07</v>
      </c>
      <c r="AH7" s="38">
        <v>106.7</v>
      </c>
      <c r="AI7" s="38">
        <v>108.8</v>
      </c>
      <c r="AJ7" s="38">
        <v>0</v>
      </c>
      <c r="AK7" s="38">
        <v>0</v>
      </c>
      <c r="AL7" s="38">
        <v>0</v>
      </c>
      <c r="AM7" s="38">
        <v>0</v>
      </c>
      <c r="AN7" s="38">
        <v>0</v>
      </c>
      <c r="AO7" s="38">
        <v>95.59</v>
      </c>
      <c r="AP7" s="38">
        <v>29.24</v>
      </c>
      <c r="AQ7" s="38">
        <v>31.45</v>
      </c>
      <c r="AR7" s="38">
        <v>31.4</v>
      </c>
      <c r="AS7" s="38">
        <v>26.14</v>
      </c>
      <c r="AT7" s="38">
        <v>4.2699999999999996</v>
      </c>
      <c r="AU7" s="38">
        <v>1669.27</v>
      </c>
      <c r="AV7" s="38">
        <v>90.1</v>
      </c>
      <c r="AW7" s="38">
        <v>122.52</v>
      </c>
      <c r="AX7" s="38">
        <v>172.29</v>
      </c>
      <c r="AY7" s="38">
        <v>203.38</v>
      </c>
      <c r="AZ7" s="38">
        <v>318.06</v>
      </c>
      <c r="BA7" s="38">
        <v>68.510000000000005</v>
      </c>
      <c r="BB7" s="38">
        <v>70.16</v>
      </c>
      <c r="BC7" s="38">
        <v>79.709999999999994</v>
      </c>
      <c r="BD7" s="38">
        <v>68.290000000000006</v>
      </c>
      <c r="BE7" s="38">
        <v>66.41</v>
      </c>
      <c r="BF7" s="38">
        <v>0</v>
      </c>
      <c r="BG7" s="38">
        <v>738.9</v>
      </c>
      <c r="BH7" s="38">
        <v>732.29</v>
      </c>
      <c r="BI7" s="38">
        <v>710.91</v>
      </c>
      <c r="BJ7" s="38">
        <v>623.19000000000005</v>
      </c>
      <c r="BK7" s="38">
        <v>1306.92</v>
      </c>
      <c r="BL7" s="38">
        <v>1203.71</v>
      </c>
      <c r="BM7" s="38">
        <v>1162.3599999999999</v>
      </c>
      <c r="BN7" s="38">
        <v>1047.6500000000001</v>
      </c>
      <c r="BO7" s="38">
        <v>1124.26</v>
      </c>
      <c r="BP7" s="38">
        <v>707.33</v>
      </c>
      <c r="BQ7" s="38">
        <v>101.5</v>
      </c>
      <c r="BR7" s="38">
        <v>117.96</v>
      </c>
      <c r="BS7" s="38">
        <v>108.78</v>
      </c>
      <c r="BT7" s="38">
        <v>108.36</v>
      </c>
      <c r="BU7" s="38">
        <v>96.07</v>
      </c>
      <c r="BV7" s="38">
        <v>68.510000000000005</v>
      </c>
      <c r="BW7" s="38">
        <v>69.739999999999995</v>
      </c>
      <c r="BX7" s="38">
        <v>68.209999999999994</v>
      </c>
      <c r="BY7" s="38">
        <v>74.040000000000006</v>
      </c>
      <c r="BZ7" s="38">
        <v>80.58</v>
      </c>
      <c r="CA7" s="38">
        <v>101.26</v>
      </c>
      <c r="CB7" s="38">
        <v>150.80000000000001</v>
      </c>
      <c r="CC7" s="38">
        <v>129.9</v>
      </c>
      <c r="CD7" s="38">
        <v>140.71</v>
      </c>
      <c r="CE7" s="38">
        <v>141.53</v>
      </c>
      <c r="CF7" s="38">
        <v>159.71</v>
      </c>
      <c r="CG7" s="38">
        <v>247.43</v>
      </c>
      <c r="CH7" s="38">
        <v>248.89</v>
      </c>
      <c r="CI7" s="38">
        <v>250.84</v>
      </c>
      <c r="CJ7" s="38">
        <v>235.61</v>
      </c>
      <c r="CK7" s="38">
        <v>216.21</v>
      </c>
      <c r="CL7" s="38">
        <v>136.38999999999999</v>
      </c>
      <c r="CM7" s="38">
        <v>44.12</v>
      </c>
      <c r="CN7" s="38">
        <v>46.89</v>
      </c>
      <c r="CO7" s="38">
        <v>43.73</v>
      </c>
      <c r="CP7" s="38">
        <v>44.27</v>
      </c>
      <c r="CQ7" s="38">
        <v>43.79</v>
      </c>
      <c r="CR7" s="38">
        <v>50.32</v>
      </c>
      <c r="CS7" s="38">
        <v>49.89</v>
      </c>
      <c r="CT7" s="38">
        <v>49.39</v>
      </c>
      <c r="CU7" s="38">
        <v>49.25</v>
      </c>
      <c r="CV7" s="38">
        <v>50.24</v>
      </c>
      <c r="CW7" s="38">
        <v>60.13</v>
      </c>
      <c r="CX7" s="38">
        <v>90.49</v>
      </c>
      <c r="CY7" s="38">
        <v>91.32</v>
      </c>
      <c r="CZ7" s="38">
        <v>92.22</v>
      </c>
      <c r="DA7" s="38">
        <v>92.66</v>
      </c>
      <c r="DB7" s="38">
        <v>92.81</v>
      </c>
      <c r="DC7" s="38">
        <v>84.57</v>
      </c>
      <c r="DD7" s="38">
        <v>84.73</v>
      </c>
      <c r="DE7" s="38">
        <v>83.96</v>
      </c>
      <c r="DF7" s="38">
        <v>84.12</v>
      </c>
      <c r="DG7" s="38">
        <v>84.17</v>
      </c>
      <c r="DH7" s="38">
        <v>95.06</v>
      </c>
      <c r="DI7" s="38">
        <v>7.3</v>
      </c>
      <c r="DJ7" s="38">
        <v>18.61</v>
      </c>
      <c r="DK7" s="38">
        <v>22.69</v>
      </c>
      <c r="DL7" s="38">
        <v>25.37</v>
      </c>
      <c r="DM7" s="38">
        <v>27.2</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2019-02-08T05:36:14Z</cp:lastPrinted>
  <dcterms:created xsi:type="dcterms:W3CDTF">2018-12-03T08:50:54Z</dcterms:created>
  <dcterms:modified xsi:type="dcterms:W3CDTF">2019-02-21T07:06:32Z</dcterms:modified>
  <cp:category/>
</cp:coreProperties>
</file>