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oRD0Lr1WHZnaWM/w6sVIOVbWwX0jBsrY5fDlwY6SDZyjob2Rd5Ht70+fwK6SO1wRpnDDrSIf9GWWXnyNVn6YA==" workbookSaltValue="I1QDP8WGKZIUjoSn08MV3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P6" i="5"/>
  <c r="P10" i="4" s="1"/>
  <c r="O6" i="5"/>
  <c r="I10" i="4" s="1"/>
  <c r="N6" i="5"/>
  <c r="B10" i="4" s="1"/>
  <c r="M6" i="5"/>
  <c r="L6" i="5"/>
  <c r="W8" i="4" s="1"/>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W10" i="4"/>
  <c r="BB8" i="4"/>
  <c r="AD8" i="4"/>
  <c r="P8" i="4"/>
  <c r="B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<sst xmlns="http://schemas.openxmlformats.org/spreadsheetml/2006/main" count="240" uniqueCount="127">
  <si>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</si>
  <si>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</si>
  <si>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</si>
  <si>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</si>
  <si>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</si>
  <si>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</si>
  <si>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</si>
  <si>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</si>
  <si>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</si>
  <si>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</si>
  <si>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</si>
  <si>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</si>
  <si>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</si>
  <si>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</si>
  <si>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</si>
  <si>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</si>
  <si>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</si>
  <si>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</si>
  <si>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</si>
  <si>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</si>
  <si>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</si>
  <si>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</si>
  <si>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</si>
  <si>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</si>
  <si>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</si>
  <si>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</si>
  <si>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</si>
  <si>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</si>
  <si>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</si>
  <si>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</si>
  <si>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</si>
  <si>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</si>
  <si>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</si>
  <si>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</si>
  <si>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</si>
  <si>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</si>
  <si>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</si>
  <si>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</si>
  <si>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</si>
  <si>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</si>
  <si>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</si>
  <si>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</si>
  <si>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</si>
  <si>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</si>
  <si>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</si>
  <si>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</si>
  <si>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</si>
  <si>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</si>
  <si>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</si>
  <si>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</si>
  <si>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</si>
  <si>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</si>
  <si>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</si>
  <si>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</si>
  <si>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</si>
  <si>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</si>
  <si>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</si>
  <si>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</si>
  <si>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</si>
  <si>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</si>
  <si>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</si>
  <si>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</si>
  <si>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</si>
  <si>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</si>
  <si>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</si>
  <si>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</si>
  <si>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</si>
  <si>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</si>
  <si>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</si>
  <si>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</si>
  <si>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</si>
  <si>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</si>
  <si>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</si>
  <si>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</si>
  <si>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</si>
  <si>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</si>
  <si>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</si>
  <si>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</si>
  <si>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</si>
  <si>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</si>
  <si>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</si>
  <si>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</si>
  <si>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</si>
  <si>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</si>
  <si>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</si>
  <si>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</si>
  <si>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</si>
  <si>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</si>
  <si>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</si>
  <si>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</si>
  <si>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</si>
  <si>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</si>
  <si>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</si>
  <si>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</si>
  <si>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</si>
  <si>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</si>
  <si>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</si>
  <si>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</si>
  <si>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</si>
  <si>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</si>
  <si>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</si>
  <si>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</si>
  <si>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</si>
  <si>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</si>
  <si>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</si>
  <si>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</si>
  <si>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</si>
  <si>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</si>
  <si>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</si>
  <si>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</si>
  <si>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</si>
  <si>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</si>
  <si>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</si>
  <si>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</si>
  <si>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</si>
  <si>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</si>
  <si>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</si>
  <si>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</si>
  <si>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</si>
  <si>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</si>
  <si>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</si>
  <si>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</si>
  <si>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</si>
  <si>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</si>
  <si>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③管渠改善率は、８処理区ある中で、平成４年に供用開始されたものが最も古く、法定耐用年数５０年を経過した管渠がないことから、計画的な更新を行っていないため、数値は０となっている。</t>
    <rPh sb="1" eb="2">
      <t>カン</t>
    </rPh>
    <rPh sb="2" eb="3">
      <t>キョ</t>
    </rPh>
    <rPh sb="3" eb="5">
      <t>カイゼン</t>
    </rPh>
    <rPh sb="5" eb="6">
      <t>リツ</t>
    </rPh>
    <rPh sb="9" eb="11">
      <t>ショリ</t>
    </rPh>
    <rPh sb="11" eb="12">
      <t>ク</t>
    </rPh>
    <rPh sb="14" eb="15">
      <t>ナカ</t>
    </rPh>
    <rPh sb="17" eb="19">
      <t>ヘイセイ</t>
    </rPh>
    <rPh sb="20" eb="21">
      <t>ネン</t>
    </rPh>
    <rPh sb="22" eb="24">
      <t>キョウヨウ</t>
    </rPh>
    <rPh sb="24" eb="26">
      <t>カイシ</t>
    </rPh>
    <rPh sb="32" eb="33">
      <t>モット</t>
    </rPh>
    <rPh sb="34" eb="35">
      <t>フル</t>
    </rPh>
    <rPh sb="37" eb="39">
      <t>ホウテイ</t>
    </rPh>
    <rPh sb="39" eb="41">
      <t>タイヨウ</t>
    </rPh>
    <rPh sb="41" eb="43">
      <t>ネンスウ</t>
    </rPh>
    <rPh sb="45" eb="46">
      <t>ネン</t>
    </rPh>
    <rPh sb="47" eb="49">
      <t>ケイカ</t>
    </rPh>
    <rPh sb="51" eb="52">
      <t>カン</t>
    </rPh>
    <rPh sb="52" eb="53">
      <t>キョ</t>
    </rPh>
    <rPh sb="61" eb="64">
      <t>ケイカクテキ</t>
    </rPh>
    <rPh sb="65" eb="67">
      <t>コウシン</t>
    </rPh>
    <rPh sb="68" eb="69">
      <t>オコナ</t>
    </rPh>
    <rPh sb="77" eb="79">
      <t>スウチ</t>
    </rPh>
    <phoneticPr fontId="4"/>
  </si>
  <si>
    <t>　平成２９年度は打ち切り決算の影響により、指標上は改善されたように見受けられるが、実際の経営実態が改善されたものではなく、適正な使用料収入で維持管理経費を賄えていないのが現状である。今後料金収入は人口減に伴い減少していくことが見込まれる中で、経営状況は非常に厳しいものとなっている。
　このような中、平成３０年度には地方公営企業法を適用し、経営の機動性や自由度の向上を図るとともに、公営企業会計の導入により財政マネジメントの向上を図る。新規整備は完了し、施設の更新時期も到来していないことから、抜本的な取り組みが難しいところではあるが、適正な使用料水準の確保や経費削減の取り組みに努力していく。</t>
    <rPh sb="1" eb="3">
      <t>ヘイセイ</t>
    </rPh>
    <rPh sb="5" eb="7">
      <t>ネンド</t>
    </rPh>
    <rPh sb="8" eb="9">
      <t>ウ</t>
    </rPh>
    <rPh sb="10" eb="11">
      <t>キ</t>
    </rPh>
    <rPh sb="12" eb="14">
      <t>ケッサン</t>
    </rPh>
    <rPh sb="15" eb="17">
      <t>エイキョウ</t>
    </rPh>
    <rPh sb="21" eb="23">
      <t>シヒョウ</t>
    </rPh>
    <rPh sb="23" eb="24">
      <t>ジョウ</t>
    </rPh>
    <rPh sb="25" eb="27">
      <t>カイゼン</t>
    </rPh>
    <rPh sb="33" eb="35">
      <t>ミウ</t>
    </rPh>
    <rPh sb="41" eb="43">
      <t>ジッサイ</t>
    </rPh>
    <rPh sb="44" eb="46">
      <t>ケイエイ</t>
    </rPh>
    <rPh sb="46" eb="48">
      <t>ジッタイ</t>
    </rPh>
    <rPh sb="49" eb="51">
      <t>カイゼン</t>
    </rPh>
    <rPh sb="61" eb="63">
      <t>テキセイ</t>
    </rPh>
    <rPh sb="64" eb="66">
      <t>シヨウ</t>
    </rPh>
    <rPh sb="66" eb="67">
      <t>リョウ</t>
    </rPh>
    <rPh sb="67" eb="69">
      <t>シュウニュウ</t>
    </rPh>
    <rPh sb="70" eb="72">
      <t>イジ</t>
    </rPh>
    <rPh sb="72" eb="74">
      <t>カンリ</t>
    </rPh>
    <rPh sb="74" eb="76">
      <t>ケイヒ</t>
    </rPh>
    <rPh sb="77" eb="78">
      <t>マカナ</t>
    </rPh>
    <rPh sb="85" eb="87">
      <t>ゲンジョウ</t>
    </rPh>
    <rPh sb="91" eb="93">
      <t>コンゴ</t>
    </rPh>
    <rPh sb="93" eb="95">
      <t>リョウキン</t>
    </rPh>
    <rPh sb="95" eb="97">
      <t>シュウニュウ</t>
    </rPh>
    <rPh sb="98" eb="100">
      <t>ジンコウ</t>
    </rPh>
    <rPh sb="102" eb="103">
      <t>トモナ</t>
    </rPh>
    <rPh sb="104" eb="106">
      <t>ゲンショウ</t>
    </rPh>
    <rPh sb="113" eb="115">
      <t>ミコ</t>
    </rPh>
    <rPh sb="118" eb="119">
      <t>ナカ</t>
    </rPh>
    <rPh sb="121" eb="123">
      <t>ケイエイ</t>
    </rPh>
    <rPh sb="123" eb="125">
      <t>ジョウキョウ</t>
    </rPh>
    <rPh sb="126" eb="128">
      <t>ヒジョウ</t>
    </rPh>
    <rPh sb="129" eb="130">
      <t>キビ</t>
    </rPh>
    <rPh sb="148" eb="149">
      <t>ナカ</t>
    </rPh>
    <rPh sb="150" eb="152">
      <t>ヘイセイ</t>
    </rPh>
    <rPh sb="154" eb="156">
      <t>ネンド</t>
    </rPh>
    <rPh sb="158" eb="160">
      <t>チホウ</t>
    </rPh>
    <rPh sb="160" eb="162">
      <t>コウエイ</t>
    </rPh>
    <rPh sb="162" eb="164">
      <t>キギョウ</t>
    </rPh>
    <rPh sb="164" eb="165">
      <t>ホウ</t>
    </rPh>
    <rPh sb="166" eb="168">
      <t>テキヨウ</t>
    </rPh>
    <rPh sb="170" eb="172">
      <t>ケイエイ</t>
    </rPh>
    <rPh sb="173" eb="176">
      <t>キドウセイ</t>
    </rPh>
    <rPh sb="177" eb="180">
      <t>ジユウド</t>
    </rPh>
    <rPh sb="181" eb="183">
      <t>コウジョウ</t>
    </rPh>
    <rPh sb="184" eb="185">
      <t>ハカ</t>
    </rPh>
    <rPh sb="191" eb="193">
      <t>コウエイ</t>
    </rPh>
    <rPh sb="193" eb="195">
      <t>キギョウ</t>
    </rPh>
    <rPh sb="195" eb="197">
      <t>カイケイ</t>
    </rPh>
    <rPh sb="198" eb="200">
      <t>ドウニュウ</t>
    </rPh>
    <rPh sb="203" eb="205">
      <t>ザイセイ</t>
    </rPh>
    <rPh sb="212" eb="214">
      <t>コウジョウ</t>
    </rPh>
    <rPh sb="215" eb="216">
      <t>ハカ</t>
    </rPh>
    <rPh sb="218" eb="220">
      <t>シンキ</t>
    </rPh>
    <rPh sb="220" eb="222">
      <t>セイビ</t>
    </rPh>
    <rPh sb="223" eb="225">
      <t>カンリョウ</t>
    </rPh>
    <rPh sb="227" eb="229">
      <t>シセツ</t>
    </rPh>
    <rPh sb="230" eb="232">
      <t>コウシン</t>
    </rPh>
    <rPh sb="232" eb="234">
      <t>ジキ</t>
    </rPh>
    <rPh sb="235" eb="237">
      <t>トウライ</t>
    </rPh>
    <rPh sb="247" eb="250">
      <t>バッポンテキ</t>
    </rPh>
    <rPh sb="251" eb="252">
      <t>ト</t>
    </rPh>
    <rPh sb="253" eb="254">
      <t>ク</t>
    </rPh>
    <rPh sb="256" eb="257">
      <t>ムズカ</t>
    </rPh>
    <rPh sb="268" eb="270">
      <t>テキセイ</t>
    </rPh>
    <rPh sb="271" eb="273">
      <t>シヨウ</t>
    </rPh>
    <rPh sb="273" eb="274">
      <t>リョウ</t>
    </rPh>
    <rPh sb="274" eb="276">
      <t>スイジュン</t>
    </rPh>
    <rPh sb="277" eb="279">
      <t>カクホ</t>
    </rPh>
    <rPh sb="280" eb="282">
      <t>ケイヒ</t>
    </rPh>
    <rPh sb="282" eb="284">
      <t>サクゲン</t>
    </rPh>
    <rPh sb="285" eb="286">
      <t>ト</t>
    </rPh>
    <rPh sb="287" eb="288">
      <t>ク</t>
    </rPh>
    <rPh sb="290" eb="292">
      <t>ドリョク</t>
    </rPh>
    <phoneticPr fontId="4"/>
  </si>
  <si>
    <r>
      <t>　平成２９年度決算は、地方公営企業法の適用に伴う打ち切り決算を行っており、通常の決算とは条件が異なるため、指標上は改善されているように見受けられるが、実際の経営実態が改善されたものではない。
①収益的収支比率は、打ち切り決算の影響により、数値が100％を超えているが、例年、100％を下回る水準で推移しており、経営改善に向けた取り組みが必要である。
④企業債残高対事業規模比率は、繰出金の算出方法の変更（H28）により、分流式汚水資本費をすべて基準内繰入金として分類したことから当該値は0となっている。
⑤経費回収率は、打ち切り決算の影響により、数値は増加しているが、使用料収入で汚水維持管理経費が賄えていないため、</t>
    </r>
    <r>
      <rPr>
        <sz val="11"/>
        <color theme="1"/>
        <rFont val="ＭＳ Ｐゴシック"/>
        <family val="3"/>
        <charset val="128"/>
      </rPr>
      <t>数値は100％を下回っている。使用料収入の確保や、汚水処理費の削減が必要である。</t>
    </r>
    <r>
      <rPr>
        <sz val="11"/>
        <color theme="1"/>
        <rFont val="ＭＳ ゴシック"/>
        <family val="3"/>
        <charset val="128"/>
      </rPr>
      <t xml:space="preserve">
⑥汚水処理原価は、打ち切り決算の影響により、数値は減少しているが、汚水処理の効率化などによる維持管理費の削減等が必要である。
⑦施設利用率は、類似団体と比較して高い数値となっており、施設を効率的に使用できている。　
⑧水洗化率は、類似団体と比較して高い数値となっている。平成２９年度は処理区域内人口減少の影響により数値が増加している。</t>
    </r>
    <rPh sb="1" eb="3">
      <t>ヘイセイ</t>
    </rPh>
    <rPh sb="5" eb="7">
      <t>ネンド</t>
    </rPh>
    <rPh sb="7" eb="9">
      <t>ケッサン</t>
    </rPh>
    <rPh sb="11" eb="13">
      <t>チホウ</t>
    </rPh>
    <rPh sb="13" eb="15">
      <t>コウエイ</t>
    </rPh>
    <rPh sb="15" eb="17">
      <t>キギョウ</t>
    </rPh>
    <rPh sb="17" eb="18">
      <t>ホウ</t>
    </rPh>
    <rPh sb="19" eb="21">
      <t>テキヨウ</t>
    </rPh>
    <rPh sb="22" eb="23">
      <t>トモナ</t>
    </rPh>
    <rPh sb="24" eb="25">
      <t>ウ</t>
    </rPh>
    <rPh sb="26" eb="27">
      <t>キ</t>
    </rPh>
    <rPh sb="28" eb="30">
      <t>ケッサン</t>
    </rPh>
    <rPh sb="31" eb="32">
      <t>オコナ</t>
    </rPh>
    <rPh sb="37" eb="39">
      <t>ツウジョウ</t>
    </rPh>
    <rPh sb="40" eb="42">
      <t>ケッサン</t>
    </rPh>
    <rPh sb="44" eb="46">
      <t>ジョウケン</t>
    </rPh>
    <rPh sb="47" eb="48">
      <t>コト</t>
    </rPh>
    <rPh sb="53" eb="55">
      <t>シヒョウ</t>
    </rPh>
    <rPh sb="55" eb="56">
      <t>ウエ</t>
    </rPh>
    <rPh sb="57" eb="59">
      <t>カイゼン</t>
    </rPh>
    <rPh sb="67" eb="69">
      <t>ミウ</t>
    </rPh>
    <rPh sb="75" eb="77">
      <t>ジッサイ</t>
    </rPh>
    <rPh sb="78" eb="80">
      <t>ケイエイ</t>
    </rPh>
    <rPh sb="80" eb="82">
      <t>ジッタイ</t>
    </rPh>
    <rPh sb="83" eb="85">
      <t>カイゼン</t>
    </rPh>
    <rPh sb="97" eb="100">
      <t>シュウエキテキ</t>
    </rPh>
    <rPh sb="100" eb="102">
      <t>シュウシ</t>
    </rPh>
    <rPh sb="102" eb="104">
      <t>ヒリツ</t>
    </rPh>
    <rPh sb="106" eb="107">
      <t>ウ</t>
    </rPh>
    <rPh sb="108" eb="109">
      <t>キ</t>
    </rPh>
    <rPh sb="110" eb="112">
      <t>ケッサン</t>
    </rPh>
    <rPh sb="113" eb="115">
      <t>エイキョウ</t>
    </rPh>
    <rPh sb="119" eb="121">
      <t>スウチ</t>
    </rPh>
    <rPh sb="127" eb="128">
      <t>コ</t>
    </rPh>
    <rPh sb="134" eb="136">
      <t>レイネン</t>
    </rPh>
    <rPh sb="142" eb="144">
      <t>シタマワ</t>
    </rPh>
    <rPh sb="145" eb="147">
      <t>スイジュン</t>
    </rPh>
    <rPh sb="148" eb="150">
      <t>スイイ</t>
    </rPh>
    <rPh sb="155" eb="157">
      <t>ケイエイ</t>
    </rPh>
    <rPh sb="157" eb="159">
      <t>カイゼン</t>
    </rPh>
    <rPh sb="160" eb="161">
      <t>ム</t>
    </rPh>
    <rPh sb="163" eb="164">
      <t>ト</t>
    </rPh>
    <rPh sb="165" eb="166">
      <t>ク</t>
    </rPh>
    <rPh sb="168" eb="170">
      <t>ヒツヨウ</t>
    </rPh>
    <rPh sb="194" eb="196">
      <t>サンシュツ</t>
    </rPh>
    <rPh sb="196" eb="198">
      <t>ホウホウ</t>
    </rPh>
    <rPh sb="239" eb="241">
      <t>トウガイ</t>
    </rPh>
    <rPh sb="241" eb="242">
      <t>アタイ</t>
    </rPh>
    <rPh sb="260" eb="261">
      <t>ウ</t>
    </rPh>
    <rPh sb="262" eb="263">
      <t>キ</t>
    </rPh>
    <rPh sb="264" eb="266">
      <t>ケッサン</t>
    </rPh>
    <rPh sb="267" eb="269">
      <t>エイキョウ</t>
    </rPh>
    <rPh sb="350" eb="352">
      <t>オスイ</t>
    </rPh>
    <rPh sb="352" eb="354">
      <t>ショリ</t>
    </rPh>
    <rPh sb="354" eb="356">
      <t>ゲンカ</t>
    </rPh>
    <rPh sb="358" eb="359">
      <t>ウ</t>
    </rPh>
    <rPh sb="360" eb="361">
      <t>キ</t>
    </rPh>
    <rPh sb="362" eb="364">
      <t>ケッサン</t>
    </rPh>
    <rPh sb="365" eb="367">
      <t>エイキョウ</t>
    </rPh>
    <rPh sb="371" eb="373">
      <t>スウチ</t>
    </rPh>
    <rPh sb="374" eb="376">
      <t>ゲンショウ</t>
    </rPh>
    <rPh sb="382" eb="384">
      <t>オスイ</t>
    </rPh>
    <rPh sb="384" eb="386">
      <t>ショリ</t>
    </rPh>
    <rPh sb="387" eb="390">
      <t>コウリツカ</t>
    </rPh>
    <rPh sb="413" eb="415">
      <t>シセツ</t>
    </rPh>
    <rPh sb="415" eb="418">
      <t>リヨウリツ</t>
    </rPh>
    <rPh sb="420" eb="422">
      <t>ルイジ</t>
    </rPh>
    <rPh sb="422" eb="424">
      <t>ダンタイ</t>
    </rPh>
    <rPh sb="425" eb="427">
      <t>ヒカク</t>
    </rPh>
    <rPh sb="429" eb="430">
      <t>タカ</t>
    </rPh>
    <rPh sb="431" eb="433">
      <t>スウチ</t>
    </rPh>
    <rPh sb="440" eb="442">
      <t>シセツ</t>
    </rPh>
    <rPh sb="443" eb="446">
      <t>コウリツテキ</t>
    </rPh>
    <rPh sb="447" eb="449">
      <t>シヨウ</t>
    </rPh>
    <rPh sb="458" eb="461">
      <t>スイセンカ</t>
    </rPh>
    <rPh sb="461" eb="462">
      <t>リツ</t>
    </rPh>
    <rPh sb="484" eb="486">
      <t>ヘイセイ</t>
    </rPh>
    <rPh sb="488" eb="490">
      <t>ネンド</t>
    </rPh>
    <rPh sb="491" eb="493">
      <t>ショリ</t>
    </rPh>
    <rPh sb="493" eb="496">
      <t>クイキナイ</t>
    </rPh>
    <rPh sb="496" eb="498">
      <t>ジンコウ</t>
    </rPh>
    <rPh sb="498" eb="500">
      <t>ゲンショウ</t>
    </rPh>
    <rPh sb="501" eb="503">
      <t>エイキョウ</t>
    </rPh>
    <rPh sb="506" eb="508">
      <t>スウチ</t>
    </rPh>
    <rPh sb="509" eb="51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</si>
</sst>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72-4827-9E29-8F2588EDDE76}"/>
            </c:ext>
          </c:extLst>
        </c:ser>
        <c:dLbls>
          <c:showLegendKey val="0"/>
          <c:showVal val="0"/>
          <c:showCatName val="0"/>
          <c:showSerName val="0"/>
          <c:showPercent val="0"/>
          <c:showBubbleSize val="0"/>
        </c:dLbls>
        <c:gapWidth val="150"/>
        <c:axId val="32435200"/>
        <c:axId val="3243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A72-4827-9E29-8F2588EDDE76}"/>
            </c:ext>
          </c:extLst>
        </c:ser>
        <c:dLbls>
          <c:showLegendKey val="0"/>
          <c:showVal val="0"/>
          <c:showCatName val="0"/>
          <c:showSerName val="0"/>
          <c:showPercent val="0"/>
          <c:showBubbleSize val="0"/>
        </c:dLbls>
        <c:marker val="1"/>
        <c:smooth val="0"/>
        <c:axId val="32435200"/>
        <c:axId val="32438528"/>
      </c:lineChart>
      <c:dateAx>
        <c:axId val="32435200"/>
        <c:scaling>
          <c:orientation val="minMax"/>
        </c:scaling>
        <c:delete val="1"/>
        <c:axPos val="b"/>
        <c:numFmt formatCode="ge" sourceLinked="1"/>
        <c:majorTickMark val="none"/>
        <c:minorTickMark val="none"/>
        <c:tickLblPos val="none"/>
        <c:crossAx val="32438528"/>
        <c:crosses val="autoZero"/>
        <c:auto val="1"/>
        <c:lblOffset val="100"/>
        <c:baseTimeUnit val="years"/>
      </c:dateAx>
      <c:valAx>
        <c:axId val="32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76.930000000000007</c:v>
                </c:pt>
                <c:pt idx="1">
                  <c:v>76.11</c:v>
                </c:pt>
                <c:pt idx="2">
                  <c:v>76.47</c:v>
                </c:pt>
                <c:pt idx="3">
                  <c:v>75.510000000000005</c:v>
                </c:pt>
                <c:pt idx="4">
                  <c:v>73.48</c:v>
                </c:pt>
              </c:numCache>
            </c:numRef>
          </c:val>
          <c:extLst xmlns:c16r2="http://schemas.microsoft.com/office/drawing/2015/06/chart">
            <c:ext xmlns:c16="http://schemas.microsoft.com/office/drawing/2014/chart" uri="{C3380CC4-5D6E-409C-BE32-E72D297353CC}">
              <c16:uniqueId val="{00000000-E4F9-4685-BCD9-1B45AE6B8404}"/>
            </c:ext>
          </c:extLst>
        </c:ser>
        <c:dLbls>
          <c:showLegendKey val="0"/>
          <c:showVal val="0"/>
          <c:showCatName val="0"/>
          <c:showSerName val="0"/>
          <c:showPercent val="0"/>
          <c:showBubbleSize val="0"/>
        </c:dLbls>
        <c:gapWidth val="150"/>
        <c:axId val="112158976"/>
        <c:axId val="1124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4F9-4685-BCD9-1B45AE6B8404}"/>
            </c:ext>
          </c:extLst>
        </c:ser>
        <c:dLbls>
          <c:showLegendKey val="0"/>
          <c:showVal val="0"/>
          <c:showCatName val="0"/>
          <c:showSerName val="0"/>
          <c:showPercent val="0"/>
          <c:showBubbleSize val="0"/>
        </c:dLbls>
        <c:marker val="1"/>
        <c:smooth val="0"/>
        <c:axId val="112158976"/>
        <c:axId val="112423296"/>
      </c:lineChart>
      <c:dateAx>
        <c:axId val="112158976"/>
        <c:scaling>
          <c:orientation val="minMax"/>
        </c:scaling>
        <c:delete val="1"/>
        <c:axPos val="b"/>
        <c:numFmt formatCode="ge" sourceLinked="1"/>
        <c:majorTickMark val="none"/>
        <c:minorTickMark val="none"/>
        <c:tickLblPos val="none"/>
        <c:crossAx val="112423296"/>
        <c:crosses val="autoZero"/>
        <c:auto val="1"/>
        <c:lblOffset val="100"/>
        <c:baseTimeUnit val="years"/>
      </c:dateAx>
      <c:valAx>
        <c:axId val="112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84.21</c:v>
                </c:pt>
                <c:pt idx="1">
                  <c:v>85.77</c:v>
                </c:pt>
                <c:pt idx="2">
                  <c:v>87.49</c:v>
                </c:pt>
                <c:pt idx="3">
                  <c:v>87.83</c:v>
                </c:pt>
                <c:pt idx="4">
                  <c:v>88.68</c:v>
                </c:pt>
              </c:numCache>
            </c:numRef>
          </c:val>
          <c:extLst xmlns:c16r2="http://schemas.microsoft.com/office/drawing/2015/06/chart">
            <c:ext xmlns:c16="http://schemas.microsoft.com/office/drawing/2014/chart" uri="{C3380CC4-5D6E-409C-BE32-E72D297353CC}">
              <c16:uniqueId val="{00000000-8925-49A1-89F0-A6D460CE78AA}"/>
            </c:ext>
          </c:extLst>
        </c:ser>
        <c:dLbls>
          <c:showLegendKey val="0"/>
          <c:showVal val="0"/>
          <c:showCatName val="0"/>
          <c:showSerName val="0"/>
          <c:showPercent val="0"/>
          <c:showBubbleSize val="0"/>
        </c:dLbls>
        <c:gapWidth val="150"/>
        <c:axId val="116961280"/>
        <c:axId val="116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925-49A1-89F0-A6D460CE78AA}"/>
            </c:ext>
          </c:extLst>
        </c:ser>
        <c:dLbls>
          <c:showLegendKey val="0"/>
          <c:showVal val="0"/>
          <c:showCatName val="0"/>
          <c:showSerName val="0"/>
          <c:showPercent val="0"/>
          <c:showBubbleSize val="0"/>
        </c:dLbls>
        <c:marker val="1"/>
        <c:smooth val="0"/>
        <c:axId val="116961280"/>
        <c:axId val="116964352"/>
      </c:lineChart>
      <c:dateAx>
        <c:axId val="116961280"/>
        <c:scaling>
          <c:orientation val="minMax"/>
        </c:scaling>
        <c:delete val="1"/>
        <c:axPos val="b"/>
        <c:numFmt formatCode="ge" sourceLinked="1"/>
        <c:majorTickMark val="none"/>
        <c:minorTickMark val="none"/>
        <c:tickLblPos val="none"/>
        <c:crossAx val="116964352"/>
        <c:crosses val="autoZero"/>
        <c:auto val="1"/>
        <c:lblOffset val="100"/>
        <c:baseTimeUnit val="years"/>
      </c:dateAx>
      <c:valAx>
        <c:axId val="116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66.69</c:v>
                </c:pt>
                <c:pt idx="1">
                  <c:v>65.28</c:v>
                </c:pt>
                <c:pt idx="2">
                  <c:v>65.53</c:v>
                </c:pt>
                <c:pt idx="3">
                  <c:v>80.78</c:v>
                </c:pt>
                <c:pt idx="4">
                  <c:v>112.6</c:v>
                </c:pt>
              </c:numCache>
            </c:numRef>
          </c:val>
          <c:extLst xmlns:c16r2="http://schemas.microsoft.com/office/drawing/2015/06/chart">
            <c:ext xmlns:c16="http://schemas.microsoft.com/office/drawing/2014/chart" uri="{C3380CC4-5D6E-409C-BE32-E72D297353CC}">
              <c16:uniqueId val="{00000000-3AE5-4958-8427-26FB071F209F}"/>
            </c:ext>
          </c:extLst>
        </c:ser>
        <c:dLbls>
          <c:showLegendKey val="0"/>
          <c:showVal val="0"/>
          <c:showCatName val="0"/>
          <c:showSerName val="0"/>
          <c:showPercent val="0"/>
          <c:showBubbleSize val="0"/>
        </c:dLbls>
        <c:gapWidth val="150"/>
        <c:axId val="32484352"/>
        <c:axId val="325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5-4958-8427-26FB071F209F}"/>
            </c:ext>
          </c:extLst>
        </c:ser>
        <c:dLbls>
          <c:showLegendKey val="0"/>
          <c:showVal val="0"/>
          <c:showCatName val="0"/>
          <c:showSerName val="0"/>
          <c:showPercent val="0"/>
          <c:showBubbleSize val="0"/>
        </c:dLbls>
        <c:marker val="1"/>
        <c:smooth val="0"/>
        <c:axId val="32484352"/>
        <c:axId val="32502528"/>
      </c:lineChart>
      <c:dateAx>
        <c:axId val="32484352"/>
        <c:scaling>
          <c:orientation val="minMax"/>
        </c:scaling>
        <c:delete val="1"/>
        <c:axPos val="b"/>
        <c:numFmt formatCode="ge" sourceLinked="1"/>
        <c:majorTickMark val="none"/>
        <c:minorTickMark val="none"/>
        <c:tickLblPos val="none"/>
        <c:crossAx val="32502528"/>
        <c:crosses val="autoZero"/>
        <c:auto val="1"/>
        <c:lblOffset val="100"/>
        <c:baseTimeUnit val="years"/>
      </c:dateAx>
      <c:valAx>
        <c:axId val="325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BC-4FDD-A838-48AB0F398783}"/>
            </c:ext>
          </c:extLst>
        </c:ser>
        <c:dLbls>
          <c:showLegendKey val="0"/>
          <c:showVal val="0"/>
          <c:showCatName val="0"/>
          <c:showSerName val="0"/>
          <c:showPercent val="0"/>
          <c:showBubbleSize val="0"/>
        </c:dLbls>
        <c:gapWidth val="150"/>
        <c:axId val="32567680"/>
        <c:axId val="325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C-4FDD-A838-48AB0F398783}"/>
            </c:ext>
          </c:extLst>
        </c:ser>
        <c:dLbls>
          <c:showLegendKey val="0"/>
          <c:showVal val="0"/>
          <c:showCatName val="0"/>
          <c:showSerName val="0"/>
          <c:showPercent val="0"/>
          <c:showBubbleSize val="0"/>
        </c:dLbls>
        <c:marker val="1"/>
        <c:smooth val="0"/>
        <c:axId val="32567680"/>
        <c:axId val="32570368"/>
      </c:lineChart>
      <c:dateAx>
        <c:axId val="32567680"/>
        <c:scaling>
          <c:orientation val="minMax"/>
        </c:scaling>
        <c:delete val="1"/>
        <c:axPos val="b"/>
        <c:numFmt formatCode="ge" sourceLinked="1"/>
        <c:majorTickMark val="none"/>
        <c:minorTickMark val="none"/>
        <c:tickLblPos val="none"/>
        <c:crossAx val="32570368"/>
        <c:crosses val="autoZero"/>
        <c:auto val="1"/>
        <c:lblOffset val="100"/>
        <c:baseTimeUnit val="years"/>
      </c:dateAx>
      <c:valAx>
        <c:axId val="32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EE-4BE9-9FE0-5BC7252485DE}"/>
            </c:ext>
          </c:extLst>
        </c:ser>
        <c:dLbls>
          <c:showLegendKey val="0"/>
          <c:showVal val="0"/>
          <c:showCatName val="0"/>
          <c:showSerName val="0"/>
          <c:showPercent val="0"/>
          <c:showBubbleSize val="0"/>
        </c:dLbls>
        <c:gapWidth val="150"/>
        <c:axId val="49679360"/>
        <c:axId val="52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EE-4BE9-9FE0-5BC7252485DE}"/>
            </c:ext>
          </c:extLst>
        </c:ser>
        <c:dLbls>
          <c:showLegendKey val="0"/>
          <c:showVal val="0"/>
          <c:showCatName val="0"/>
          <c:showSerName val="0"/>
          <c:showPercent val="0"/>
          <c:showBubbleSize val="0"/>
        </c:dLbls>
        <c:marker val="1"/>
        <c:smooth val="0"/>
        <c:axId val="49679360"/>
        <c:axId val="52550272"/>
      </c:lineChart>
      <c:dateAx>
        <c:axId val="49679360"/>
        <c:scaling>
          <c:orientation val="minMax"/>
        </c:scaling>
        <c:delete val="1"/>
        <c:axPos val="b"/>
        <c:numFmt formatCode="ge" sourceLinked="1"/>
        <c:majorTickMark val="none"/>
        <c:minorTickMark val="none"/>
        <c:tickLblPos val="none"/>
        <c:crossAx val="52550272"/>
        <c:crosses val="autoZero"/>
        <c:auto val="1"/>
        <c:lblOffset val="100"/>
        <c:baseTimeUnit val="years"/>
      </c:dateAx>
      <c:valAx>
        <c:axId val="52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DE-4C58-8CC3-E9FB29933258}"/>
            </c:ext>
          </c:extLst>
        </c:ser>
        <c:dLbls>
          <c:showLegendKey val="0"/>
          <c:showVal val="0"/>
          <c:showCatName val="0"/>
          <c:showSerName val="0"/>
          <c:showPercent val="0"/>
          <c:showBubbleSize val="0"/>
        </c:dLbls>
        <c:gapWidth val="150"/>
        <c:axId val="68343680"/>
        <c:axId val="683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DE-4C58-8CC3-E9FB29933258}"/>
            </c:ext>
          </c:extLst>
        </c:ser>
        <c:dLbls>
          <c:showLegendKey val="0"/>
          <c:showVal val="0"/>
          <c:showCatName val="0"/>
          <c:showSerName val="0"/>
          <c:showPercent val="0"/>
          <c:showBubbleSize val="0"/>
        </c:dLbls>
        <c:marker val="1"/>
        <c:smooth val="0"/>
        <c:axId val="68343680"/>
        <c:axId val="68346240"/>
      </c:lineChart>
      <c:dateAx>
        <c:axId val="68343680"/>
        <c:scaling>
          <c:orientation val="minMax"/>
        </c:scaling>
        <c:delete val="1"/>
        <c:axPos val="b"/>
        <c:numFmt formatCode="ge" sourceLinked="1"/>
        <c:majorTickMark val="none"/>
        <c:minorTickMark val="none"/>
        <c:tickLblPos val="none"/>
        <c:crossAx val="68346240"/>
        <c:crosses val="autoZero"/>
        <c:auto val="1"/>
        <c:lblOffset val="100"/>
        <c:baseTimeUnit val="years"/>
      </c:dateAx>
      <c:valAx>
        <c:axId val="683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70-41F5-8629-EEA100A92749}"/>
            </c:ext>
          </c:extLst>
        </c:ser>
        <c:dLbls>
          <c:showLegendKey val="0"/>
          <c:showVal val="0"/>
          <c:showCatName val="0"/>
          <c:showSerName val="0"/>
          <c:showPercent val="0"/>
          <c:showBubbleSize val="0"/>
        </c:dLbls>
        <c:gapWidth val="150"/>
        <c:axId val="91019136"/>
        <c:axId val="92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0-41F5-8629-EEA100A92749}"/>
            </c:ext>
          </c:extLst>
        </c:ser>
        <c:dLbls>
          <c:showLegendKey val="0"/>
          <c:showVal val="0"/>
          <c:showCatName val="0"/>
          <c:showSerName val="0"/>
          <c:showPercent val="0"/>
          <c:showBubbleSize val="0"/>
        </c:dLbls>
        <c:marker val="1"/>
        <c:smooth val="0"/>
        <c:axId val="91019136"/>
        <c:axId val="92711936"/>
      </c:lineChart>
      <c:dateAx>
        <c:axId val="91019136"/>
        <c:scaling>
          <c:orientation val="minMax"/>
        </c:scaling>
        <c:delete val="1"/>
        <c:axPos val="b"/>
        <c:numFmt formatCode="ge" sourceLinked="1"/>
        <c:majorTickMark val="none"/>
        <c:minorTickMark val="none"/>
        <c:tickLblPos val="none"/>
        <c:crossAx val="92711936"/>
        <c:crosses val="autoZero"/>
        <c:auto val="1"/>
        <c:lblOffset val="100"/>
        <c:baseTimeUnit val="years"/>
      </c:dateAx>
      <c:valAx>
        <c:axId val="92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973.56</c:v>
                </c:pt>
                <c:pt idx="1">
                  <c:v>870.52</c:v>
                </c:pt>
                <c:pt idx="2">
                  <c:v>812.02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D0-41B0-B696-C055331288C1}"/>
            </c:ext>
          </c:extLst>
        </c:ser>
        <c:dLbls>
          <c:showLegendKey val="0"/>
          <c:showVal val="0"/>
          <c:showCatName val="0"/>
          <c:showSerName val="0"/>
          <c:showPercent val="0"/>
          <c:showBubbleSize val="0"/>
        </c:dLbls>
        <c:gapWidth val="150"/>
        <c:axId val="100247424"/>
        <c:axId val="1080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AD0-41B0-B696-C055331288C1}"/>
            </c:ext>
          </c:extLst>
        </c:ser>
        <c:dLbls>
          <c:showLegendKey val="0"/>
          <c:showVal val="0"/>
          <c:showCatName val="0"/>
          <c:showSerName val="0"/>
          <c:showPercent val="0"/>
          <c:showBubbleSize val="0"/>
        </c:dLbls>
        <c:marker val="1"/>
        <c:smooth val="0"/>
        <c:axId val="100247424"/>
        <c:axId val="108069248"/>
      </c:lineChart>
      <c:dateAx>
        <c:axId val="100247424"/>
        <c:scaling>
          <c:orientation val="minMax"/>
        </c:scaling>
        <c:delete val="1"/>
        <c:axPos val="b"/>
        <c:numFmt formatCode="ge" sourceLinked="1"/>
        <c:majorTickMark val="none"/>
        <c:minorTickMark val="none"/>
        <c:tickLblPos val="none"/>
        <c:crossAx val="108069248"/>
        <c:crosses val="autoZero"/>
        <c:auto val="1"/>
        <c:lblOffset val="100"/>
        <c:baseTimeUnit val="years"/>
      </c:dateAx>
      <c:valAx>
        <c:axId val="108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45.53</c:v>
                </c:pt>
                <c:pt idx="1">
                  <c:v>46.29</c:v>
                </c:pt>
                <c:pt idx="2">
                  <c:v>43.28</c:v>
                </c:pt>
                <c:pt idx="3">
                  <c:v>60.3</c:v>
                </c:pt>
                <c:pt idx="4">
                  <c:v>66.09</c:v>
                </c:pt>
              </c:numCache>
            </c:numRef>
          </c:val>
          <c:extLst xmlns:c16r2="http://schemas.microsoft.com/office/drawing/2015/06/chart">
            <c:ext xmlns:c16="http://schemas.microsoft.com/office/drawing/2014/chart" uri="{C3380CC4-5D6E-409C-BE32-E72D297353CC}">
              <c16:uniqueId val="{00000000-E7EE-4296-A7A8-FD177EC966BB}"/>
            </c:ext>
          </c:extLst>
        </c:ser>
        <c:dLbls>
          <c:showLegendKey val="0"/>
          <c:showVal val="0"/>
          <c:showCatName val="0"/>
          <c:showSerName val="0"/>
          <c:showPercent val="0"/>
          <c:showBubbleSize val="0"/>
        </c:dLbls>
        <c:gapWidth val="150"/>
        <c:axId val="108557824"/>
        <c:axId val="1085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7EE-4296-A7A8-FD177EC966BB}"/>
            </c:ext>
          </c:extLst>
        </c:ser>
        <c:dLbls>
          <c:showLegendKey val="0"/>
          <c:showVal val="0"/>
          <c:showCatName val="0"/>
          <c:showSerName val="0"/>
          <c:showPercent val="0"/>
          <c:showBubbleSize val="0"/>
        </c:dLbls>
        <c:marker val="1"/>
        <c:smooth val="0"/>
        <c:axId val="108557824"/>
        <c:axId val="108578304"/>
      </c:lineChart>
      <c:dateAx>
        <c:axId val="108557824"/>
        <c:scaling>
          <c:orientation val="minMax"/>
        </c:scaling>
        <c:delete val="1"/>
        <c:axPos val="b"/>
        <c:numFmt formatCode="ge" sourceLinked="1"/>
        <c:majorTickMark val="none"/>
        <c:minorTickMark val="none"/>
        <c:tickLblPos val="none"/>
        <c:crossAx val="108578304"/>
        <c:crosses val="autoZero"/>
        <c:auto val="1"/>
        <c:lblOffset val="100"/>
        <c:baseTimeUnit val="years"/>
      </c:dateAx>
      <c:valAx>
        <c:axId val="1085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344.82</c:v>
                </c:pt>
                <c:pt idx="1">
                  <c:v>346.4</c:v>
                </c:pt>
                <c:pt idx="2">
                  <c:v>370.7</c:v>
                </c:pt>
                <c:pt idx="3">
                  <c:v>272.13</c:v>
                </c:pt>
                <c:pt idx="4">
                  <c:v>225.96</c:v>
                </c:pt>
              </c:numCache>
            </c:numRef>
          </c:val>
          <c:extLst xmlns:c16r2="http://schemas.microsoft.com/office/drawing/2015/06/chart">
            <c:ext xmlns:c16="http://schemas.microsoft.com/office/drawing/2014/chart" uri="{C3380CC4-5D6E-409C-BE32-E72D297353CC}">
              <c16:uniqueId val="{00000000-5429-4B28-8B87-7922280071B0}"/>
            </c:ext>
          </c:extLst>
        </c:ser>
        <c:dLbls>
          <c:showLegendKey val="0"/>
          <c:showVal val="0"/>
          <c:showCatName val="0"/>
          <c:showSerName val="0"/>
          <c:showPercent val="0"/>
          <c:showBubbleSize val="0"/>
        </c:dLbls>
        <c:gapWidth val="150"/>
        <c:axId val="110955520"/>
        <c:axId val="1114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429-4B28-8B87-7922280071B0}"/>
            </c:ext>
          </c:extLst>
        </c:ser>
        <c:dLbls>
          <c:showLegendKey val="0"/>
          <c:showVal val="0"/>
          <c:showCatName val="0"/>
          <c:showSerName val="0"/>
          <c:showPercent val="0"/>
          <c:showBubbleSize val="0"/>
        </c:dLbls>
        <c:marker val="1"/>
        <c:smooth val="0"/>
        <c:axId val="110955520"/>
        <c:axId val="111404160"/>
      </c:lineChart>
      <c:dateAx>
        <c:axId val="110955520"/>
        <c:scaling>
          <c:orientation val="minMax"/>
        </c:scaling>
        <c:delete val="1"/>
        <c:axPos val="b"/>
        <c:numFmt formatCode="ge" sourceLinked="1"/>
        <c:majorTickMark val="none"/>
        <c:minorTickMark val="none"/>
        <c:tickLblPos val="none"/>
        <c:crossAx val="111404160"/>
        <c:crosses val="autoZero"/>
        <c:auto val="1"/>
        <c:lblOffset val="100"/>
        <c:baseTimeUnit val="years"/>
      </c:dateAx>
      <c:valAx>
        <c:axId val="111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 zoomScaleNormal="100" workbookViewId="0">
      <selection activeCell="AI6" sqref="AI6"/>
    </sheetView>
  </sheetViews>
  <sheetFormatPr defaultColWidth="2.625" defaultRowHeight="13.5" x14ac:dyDescent="0.15"/>
  <cols>
    <col min="1" max="1" width="2.625" customWidth="1"/>
    <col min="2" max="62" width="3.75" customWidth="1"/>
    <col min="64" max="77" width="3.125" customWidth="1"/>
    <col min="78" max="78" width="3.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山口市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193137</v>
      </c>
      <c r="AM8" s="72"/>
      <c r="AN8" s="72"/>
      <c r="AO8" s="72"/>
      <c r="AP8" s="72"/>
      <c r="AQ8" s="72"/>
      <c r="AR8" s="72"/>
      <c r="AS8" s="72"/>
      <c r="AT8" s="71">
        <f>データ!T6</f>
        <v>1023.23</v>
      </c>
      <c r="AU8" s="71"/>
      <c r="AV8" s="71"/>
      <c r="AW8" s="71"/>
      <c r="AX8" s="71"/>
      <c r="AY8" s="71"/>
      <c r="AZ8" s="71"/>
      <c r="BA8" s="71"/>
      <c r="BB8" s="71">
        <f>データ!U6</f>
        <v>188.75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5.03</v>
      </c>
      <c r="Q10" s="71"/>
      <c r="R10" s="71"/>
      <c r="S10" s="71"/>
      <c r="T10" s="71"/>
      <c r="U10" s="71"/>
      <c r="V10" s="71"/>
      <c r="W10" s="71">
        <f>データ!Q6</f>
        <v>98.51</v>
      </c>
      <c r="X10" s="71"/>
      <c r="Y10" s="71"/>
      <c r="Z10" s="71"/>
      <c r="AA10" s="71"/>
      <c r="AB10" s="71"/>
      <c r="AC10" s="71"/>
      <c r="AD10" s="72">
        <f>データ!R6</f>
        <v>3024</v>
      </c>
      <c r="AE10" s="72"/>
      <c r="AF10" s="72"/>
      <c r="AG10" s="72"/>
      <c r="AH10" s="72"/>
      <c r="AI10" s="72"/>
      <c r="AJ10" s="72"/>
      <c r="AK10" s="2"/>
      <c r="AL10" s="72">
        <f>データ!V6</f>
        <v>9654</v>
      </c>
      <c r="AM10" s="72"/>
      <c r="AN10" s="72"/>
      <c r="AO10" s="72"/>
      <c r="AP10" s="72"/>
      <c r="AQ10" s="72"/>
      <c r="AR10" s="72"/>
      <c r="AS10" s="72"/>
      <c r="AT10" s="71">
        <f>データ!W6</f>
        <v>4.59</v>
      </c>
      <c r="AU10" s="71"/>
      <c r="AV10" s="71"/>
      <c r="AW10" s="71"/>
      <c r="AX10" s="71"/>
      <c r="AY10" s="71"/>
      <c r="AZ10" s="71"/>
      <c r="BA10" s="71"/>
      <c r="BB10" s="71">
        <f>データ!X6</f>
        <v>2103.27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4.2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4.2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4.2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4.2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4.2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4.2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4.2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4.2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4.2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4.2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4.2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4.2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4.2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4.2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4.2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4.2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4.2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4.2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4.2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4.2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4.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4.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4.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4.2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4.2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4.2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4.2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4.2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4.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S9ayM8rvYYTOWBaOCK4k6nWvv+2iZeAnvPNdGWHgFqWClDk4ZYvgkNgIwrO3+8+tiO9l9WJWWukogtmeTMH4uA==" saltValue="/eJhx1bB5ZufEm55y/B6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352039</v>
      </c>
      <c r="D6" s="32">
        <f t="shared" si="3"/>
        <v>47</v>
      </c>
      <c r="E6" s="32">
        <f t="shared" si="3"/>
        <v>17</v>
      </c>
      <c r="F6" s="32">
        <f t="shared" si="3"/>
        <v>5</v>
      </c>
      <c r="G6" s="32">
        <f t="shared" si="3"/>
        <v>0</v>
      </c>
      <c r="H6" s="32" t="str">
        <f t="shared" si="3"/>
        <v>山口県　山口市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5.03</v>
      </c>
      <c r="Q6" s="33">
        <f t="shared" si="3"/>
        <v>98.51</v>
      </c>
      <c r="R6" s="33">
        <f t="shared" si="3"/>
        <v>3024</v>
      </c>
      <c r="S6" s="33">
        <f t="shared" si="3"/>
        <v>193137</v>
      </c>
      <c r="T6" s="33">
        <f t="shared" si="3"/>
        <v>1023.23</v>
      </c>
      <c r="U6" s="33">
        <f t="shared" si="3"/>
        <v>188.75</v>
      </c>
      <c r="V6" s="33">
        <f t="shared" si="3"/>
        <v>9654</v>
      </c>
      <c r="W6" s="33">
        <f t="shared" si="3"/>
        <v>4.59</v>
      </c>
      <c r="X6" s="33">
        <f t="shared" si="3"/>
        <v>2103.27</v>
      </c>
      <c r="Y6" s="34">
        <f>IF(Y7="",NA(),Y7)</f>
        <v>66.69</v>
      </c>
      <c r="Z6" s="34">
        <f t="shared" ref="Z6:AH6" si="4">IF(Z7="",NA(),Z7)</f>
        <v>65.28</v>
      </c>
      <c r="AA6" s="34">
        <f t="shared" si="4"/>
        <v>65.53</v>
      </c>
      <c r="AB6" s="34">
        <f t="shared" si="4"/>
        <v>80.78</v>
      </c>
      <c r="AC6" s="34">
        <f t="shared" si="4"/>
        <v>112.6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973.56</v>
      </c>
      <c r="BG6" s="34">
        <f t="shared" ref="BG6:BO6" si="7">IF(BG7="",NA(),BG7)</f>
        <v>870.52</v>
      </c>
      <c r="BH6" s="34">
        <f t="shared" si="7"/>
        <v>812.02</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45.53</v>
      </c>
      <c r="BR6" s="34">
        <f t="shared" ref="BR6:BZ6" si="8">IF(BR7="",NA(),BR7)</f>
        <v>46.29</v>
      </c>
      <c r="BS6" s="34">
        <f t="shared" si="8"/>
        <v>43.28</v>
      </c>
      <c r="BT6" s="34">
        <f t="shared" si="8"/>
        <v>60.3</v>
      </c>
      <c r="BU6" s="34">
        <f t="shared" si="8"/>
        <v>66.09</v>
      </c>
      <c r="BV6" s="34">
        <f t="shared" si="8"/>
        <v>50.9</v>
      </c>
      <c r="BW6" s="34">
        <f t="shared" si="8"/>
        <v>50.82</v>
      </c>
      <c r="BX6" s="34">
        <f t="shared" si="8"/>
        <v>52.19</v>
      </c>
      <c r="BY6" s="34">
        <f t="shared" si="8"/>
        <v>55.32</v>
      </c>
      <c r="BZ6" s="34">
        <f t="shared" si="8"/>
        <v>59.8</v>
      </c>
      <c r="CA6" s="33" t="str">
        <f>IF(CA7="","",IF(CA7="-","【-】","【"&amp;SUBSTITUTE(TEXT(CA7,"#,##0.00"),"-","△")&amp;"】"))</f>
        <v>【60.64】</v>
      </c>
      <c r="CB6" s="34">
        <f>IF(CB7="",NA(),CB7)</f>
        <v>344.82</v>
      </c>
      <c r="CC6" s="34">
        <f t="shared" ref="CC6:CK6" si="9">IF(CC7="",NA(),CC7)</f>
        <v>346.4</v>
      </c>
      <c r="CD6" s="34">
        <f t="shared" si="9"/>
        <v>370.7</v>
      </c>
      <c r="CE6" s="34">
        <f t="shared" si="9"/>
        <v>272.13</v>
      </c>
      <c r="CF6" s="34">
        <f t="shared" si="9"/>
        <v>225.96</v>
      </c>
      <c r="CG6" s="34">
        <f t="shared" si="9"/>
        <v>293.27</v>
      </c>
      <c r="CH6" s="34">
        <f t="shared" si="9"/>
        <v>300.52</v>
      </c>
      <c r="CI6" s="34">
        <f t="shared" si="9"/>
        <v>296.14</v>
      </c>
      <c r="CJ6" s="34">
        <f t="shared" si="9"/>
        <v>283.17</v>
      </c>
      <c r="CK6" s="34">
        <f t="shared" si="9"/>
        <v>263.76</v>
      </c>
      <c r="CL6" s="33" t="str">
        <f>IF(CL7="","",IF(CL7="-","【-】","【"&amp;SUBSTITUTE(TEXT(CL7,"#,##0.00"),"-","△")&amp;"】"))</f>
        <v>【255.52】</v>
      </c>
      <c r="CM6" s="34">
        <f>IF(CM7="",NA(),CM7)</f>
        <v>76.930000000000007</v>
      </c>
      <c r="CN6" s="34">
        <f t="shared" ref="CN6:CV6" si="10">IF(CN7="",NA(),CN7)</f>
        <v>76.11</v>
      </c>
      <c r="CO6" s="34">
        <f t="shared" si="10"/>
        <v>76.47</v>
      </c>
      <c r="CP6" s="34">
        <f t="shared" si="10"/>
        <v>75.510000000000005</v>
      </c>
      <c r="CQ6" s="34">
        <f t="shared" si="10"/>
        <v>73.48</v>
      </c>
      <c r="CR6" s="34">
        <f t="shared" si="10"/>
        <v>53.78</v>
      </c>
      <c r="CS6" s="34">
        <f t="shared" si="10"/>
        <v>53.24</v>
      </c>
      <c r="CT6" s="34">
        <f t="shared" si="10"/>
        <v>52.31</v>
      </c>
      <c r="CU6" s="34">
        <f t="shared" si="10"/>
        <v>60.65</v>
      </c>
      <c r="CV6" s="34">
        <f t="shared" si="10"/>
        <v>51.75</v>
      </c>
      <c r="CW6" s="33" t="str">
        <f>IF(CW7="","",IF(CW7="-","【-】","【"&amp;SUBSTITUTE(TEXT(CW7,"#,##0.00"),"-","△")&amp;"】"))</f>
        <v>【52.49】</v>
      </c>
      <c r="CX6" s="34">
        <f>IF(CX7="",NA(),CX7)</f>
        <v>84.21</v>
      </c>
      <c r="CY6" s="34">
        <f t="shared" ref="CY6:DG6" si="11">IF(CY7="",NA(),CY7)</f>
        <v>85.77</v>
      </c>
      <c r="CZ6" s="34">
        <f t="shared" si="11"/>
        <v>87.49</v>
      </c>
      <c r="DA6" s="34">
        <f t="shared" si="11"/>
        <v>87.83</v>
      </c>
      <c r="DB6" s="34">
        <f t="shared" si="11"/>
        <v>88.68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352039</v>
      </c>
      <c r="D7" s="36">
        <v>47</v>
      </c>
      <c r="E7" s="36">
        <v>17</v>
      </c>
      <c r="F7" s="36">
        <v>5</v>
      </c>
      <c r="G7" s="36">
        <v>0</v>
      </c>
      <c r="H7" s="36" t="s">
        <v>111</v>
      </c>
      <c r="I7" s="36" t="s">
        <v>112</v>
      </c>
      <c r="J7" s="36" t="s">
        <v>113</v>
      </c>
      <c r="K7" s="36" t="s">
        <v>114</v>
      </c>
      <c r="L7" s="36" t="s">
        <v>115</v>
      </c>
      <c r="M7" s="36" t="s">
        <v>116</v>
      </c>
      <c r="N7" s="37" t="s">
        <v>117</v>
      </c>
      <c r="O7" s="37" t="s">
        <v>118</v>
      </c>
      <c r="P7" s="37">
        <v>5.03</v>
      </c>
      <c r="Q7" s="37">
        <v>98.51</v>
      </c>
      <c r="R7" s="37">
        <v>3024</v>
      </c>
      <c r="S7" s="37">
        <v>193137</v>
      </c>
      <c r="T7" s="37">
        <v>1023.23</v>
      </c>
      <c r="U7" s="37">
        <v>188.75</v>
      </c>
      <c r="V7" s="37">
        <v>9654</v>
      </c>
      <c r="W7" s="37">
        <v>4.59</v>
      </c>
      <c r="X7" s="37">
        <v>2103.27</v>
      </c>
      <c r="Y7" s="37">
        <v>66.69</v>
      </c>
      <c r="Z7" s="37">
        <v>65.28</v>
      </c>
      <c r="AA7" s="37">
        <v>65.53</v>
      </c>
      <c r="AB7" s="37">
        <v>80.78</v>
      </c>
      <c r="AC7" s="37">
        <v>112.6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973.56</v>
      </c>
      <c r="BG7" s="37">
        <v>870.52</v>
      </c>
      <c r="BH7" s="37">
        <v>812.02</v>
      </c>
      <c r="BI7" s="37">
        <v>0</v>
      </c>
      <c r="BJ7" s="37">
        <v>0</v>
      </c>
      <c r="BK7" s="37">
        <v>1126.77</v>
      </c>
      <c r="BL7" s="37">
        <v>1044.8</v>
      </c>
      <c r="BM7" s="37">
        <v>1081.8</v>
      </c>
      <c r="BN7" s="37">
        <v>974.93</v>
      </c>
      <c r="BO7" s="37">
        <v>855.8</v>
      </c>
      <c r="BP7" s="37">
        <v>814.89</v>
      </c>
      <c r="BQ7" s="37">
        <v>45.53</v>
      </c>
      <c r="BR7" s="37">
        <v>46.29</v>
      </c>
      <c r="BS7" s="37">
        <v>43.28</v>
      </c>
      <c r="BT7" s="37">
        <v>60.3</v>
      </c>
      <c r="BU7" s="37">
        <v>66.09</v>
      </c>
      <c r="BV7" s="37">
        <v>50.9</v>
      </c>
      <c r="BW7" s="37">
        <v>50.82</v>
      </c>
      <c r="BX7" s="37">
        <v>52.19</v>
      </c>
      <c r="BY7" s="37">
        <v>55.32</v>
      </c>
      <c r="BZ7" s="37">
        <v>59.8</v>
      </c>
      <c r="CA7" s="37">
        <v>60.64</v>
      </c>
      <c r="CB7" s="37">
        <v>344.82</v>
      </c>
      <c r="CC7" s="37">
        <v>346.4</v>
      </c>
      <c r="CD7" s="37">
        <v>370.7</v>
      </c>
      <c r="CE7" s="37">
        <v>272.13</v>
      </c>
      <c r="CF7" s="37">
        <v>225.96</v>
      </c>
      <c r="CG7" s="37">
        <v>293.27</v>
      </c>
      <c r="CH7" s="37">
        <v>300.52</v>
      </c>
      <c r="CI7" s="37">
        <v>296.14</v>
      </c>
      <c r="CJ7" s="37">
        <v>283.17</v>
      </c>
      <c r="CK7" s="37">
        <v>263.76</v>
      </c>
      <c r="CL7" s="37">
        <v>255.52</v>
      </c>
      <c r="CM7" s="37">
        <v>76.930000000000007</v>
      </c>
      <c r="CN7" s="37">
        <v>76.11</v>
      </c>
      <c r="CO7" s="37">
        <v>76.47</v>
      </c>
      <c r="CP7" s="37">
        <v>75.510000000000005</v>
      </c>
      <c r="CQ7" s="37">
        <v>73.48</v>
      </c>
      <c r="CR7" s="37">
        <v>53.78</v>
      </c>
      <c r="CS7" s="37">
        <v>53.24</v>
      </c>
      <c r="CT7" s="37">
        <v>52.31</v>
      </c>
      <c r="CU7" s="37">
        <v>60.65</v>
      </c>
      <c r="CV7" s="37">
        <v>51.75</v>
      </c>
      <c r="CW7" s="37">
        <v>52.49</v>
      </c>
      <c r="CX7" s="37">
        <v>84.21</v>
      </c>
      <c r="CY7" s="37">
        <v>85.77</v>
      </c>
      <c r="CZ7" s="37">
        <v>87.49</v>
      </c>
      <c r="DA7" s="37">
        <v>87.83</v>
      </c>
      <c r="DB7" s="37">
        <v>88.68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2019-02-05T08:11:20Z</cp:lastPrinted>
  <dcterms:created xsi:type="dcterms:W3CDTF">2018-12-03T09:28:37Z</dcterms:created>
  <dcterms:modified xsi:type="dcterms:W3CDTF">2019-02-05T08:12:07Z</dcterms:modified>
  <cp:category/>
</cp:coreProperties>
</file>