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gCwdzCGP52QrmsLDdQhe6yqitPNdFfYyWCEmdzEdlgbGbzEH4EDcu7HhXn1MSF4Qb1CfC85FtQ+NGadXV2NwwQ==" workbookSaltValue="rXtsUHw/Vxt920iJtkz5g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C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P10" i="4"/>
  <c r="B10" i="4"/>
  <c r="AT8" i="4"/>
  <c r="AD8" i="4"/>
  <c r="P8" i="4"/>
  <c r="I8" i="4"/>
  <c r="B8" i="4"/>
  <c r="D10" i="5" l="1"/>
  <c r="B10" i="5"/>
</calcChain>
</file>

<file path=xl/sharedStrings.xml><?xml version="1.0" encoding="utf-8"?>
<sst xmlns="http://schemas.openxmlformats.org/spreadsheetml/2006/main" count="245" uniqueCount="124">
  <si>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</si>
  <si>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</si>
  <si>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</si>
  <si>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</si>
  <si>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</si>
  <si>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</si>
  <si>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</si>
  <si>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</si>
  <si>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</si>
  <si>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</si>
  <si>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</si>
  <si>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</si>
  <si>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</si>
  <si>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</si>
  <si>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</si>
  <si>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</si>
  <si>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</si>
  <si>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</si>
  <si>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</si>
  <si>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</si>
  <si>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</si>
  <si>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</si>
  <si>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</si>
  <si>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</si>
  <si>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</si>
  <si>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</si>
  <si>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</si>
  <si>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</si>
  <si>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</si>
  <si>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</si>
  <si>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</si>
  <si>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</si>
  <si>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</si>
  <si>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</si>
  <si>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</si>
  <si>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</si>
  <si>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</si>
  <si>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</si>
  <si>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</si>
  <si>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</si>
  <si>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</si>
  <si>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</si>
  <si>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</si>
  <si>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</si>
  <si>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</si>
  <si>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</si>
  <si>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</si>
  <si>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</si>
  <si>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</si>
  <si>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</si>
  <si>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</si>
  <si>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</si>
  <si>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</si>
  <si>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</si>
  <si>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</si>
  <si>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</si>
  <si>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</si>
  <si>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</si>
  <si>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</si>
  <si>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</si>
  <si>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</si>
  <si>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</si>
  <si>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</si>
  <si>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</si>
  <si>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</si>
  <si>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</si>
  <si>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</si>
  <si>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</si>
  <si>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</si>
  <si>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</si>
  <si>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</si>
  <si>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</si>
  <si>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</si>
  <si>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</si>
  <si>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</si>
  <si>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</si>
  <si>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</si>
  <si>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</si>
  <si>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</si>
  <si>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</si>
  <si>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</si>
  <si>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</si>
  <si>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</si>
  <si>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</si>
  <si>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</si>
  <si>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</si>
  <si>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</si>
  <si>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</si>
  <si>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</si>
  <si>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</si>
  <si>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</si>
  <si>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</si>
  <si>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</si>
  <si>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</si>
  <si>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</si>
  <si>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</si>
  <si>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</si>
  <si>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</si>
  <si>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</si>
  <si>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</si>
  <si>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</si>
  <si>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</si>
  <si>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</si>
  <si>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</si>
  <si>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</si>
  <si>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</si>
  <si>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</si>
  <si>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</si>
  <si>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山口市</t>
  </si>
  <si>
    <t>法非適用</t>
  </si>
  <si>
    <t>下水道事業</t>
  </si>
  <si>
    <t>漁業集落排水</t>
  </si>
  <si>
    <t>H3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</si>
  <si>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</si>
  <si>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</si>
  <si>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</si>
  <si>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</si>
  <si>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</si>
  <si>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</si>
  <si>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</si>
  <si>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</si>
  <si>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③管渠改善率は、平成１７年に供用開始しており、法定耐用年数５０年を経過した管渠がないことから、計画的な更新を行っていないため、数値は０となっている。</t>
    <rPh sb="1" eb="2">
      <t>カン</t>
    </rPh>
    <rPh sb="2" eb="3">
      <t>キョ</t>
    </rPh>
    <rPh sb="3" eb="5">
      <t>カイゼン</t>
    </rPh>
    <rPh sb="5" eb="6">
      <t>リツ</t>
    </rPh>
    <rPh sb="8" eb="10">
      <t>ヘイセイ</t>
    </rPh>
    <rPh sb="12" eb="13">
      <t>ネン</t>
    </rPh>
    <rPh sb="14" eb="16">
      <t>キョウヨウ</t>
    </rPh>
    <rPh sb="16" eb="18">
      <t>カイシ</t>
    </rPh>
    <rPh sb="23" eb="25">
      <t>ホウテイ</t>
    </rPh>
    <rPh sb="25" eb="27">
      <t>タイヨウ</t>
    </rPh>
    <rPh sb="27" eb="29">
      <t>ネンスウ</t>
    </rPh>
    <rPh sb="31" eb="32">
      <t>ネン</t>
    </rPh>
    <rPh sb="33" eb="35">
      <t>ケイカ</t>
    </rPh>
    <rPh sb="37" eb="38">
      <t>カン</t>
    </rPh>
    <rPh sb="38" eb="39">
      <t>キョ</t>
    </rPh>
    <rPh sb="47" eb="50">
      <t>ケイカクテキ</t>
    </rPh>
    <rPh sb="51" eb="53">
      <t>コウシン</t>
    </rPh>
    <rPh sb="54" eb="55">
      <t>オコナ</t>
    </rPh>
    <rPh sb="63" eb="65">
      <t>スウチ</t>
    </rPh>
    <phoneticPr fontId="4"/>
  </si>
  <si>
    <t>　平成２９年度は打ち切り決算の影響により、指標上は改善されたように見受けられるが、実際の経営実態が改善されたものではなく、適正な使用料収入で維持管理経費を賄えていないのが現状である。今後料金収入は人口減に伴い減少していくことが見込まれる中で、経営状況は非常に厳しいものとなっている。
　このような中、平成３０年度には地方公営企業法を適用し、経営の機動性や自由度の向上を図るとともに、公営企業会計の導入により財政マネジメントの向上を図る。新規整備は完了し、施設の更新時期も到来していないことから、抜本的な取り組みが難しいところではあるが、適正な使用料水準の確保や経費削減の取り組みに努力していく。</t>
    <rPh sb="1" eb="3">
      <t>ヘイセイ</t>
    </rPh>
    <rPh sb="5" eb="7">
      <t>ネンド</t>
    </rPh>
    <rPh sb="8" eb="9">
      <t>ウ</t>
    </rPh>
    <rPh sb="10" eb="11">
      <t>キ</t>
    </rPh>
    <rPh sb="12" eb="14">
      <t>ケッサン</t>
    </rPh>
    <rPh sb="15" eb="17">
      <t>エイキョウ</t>
    </rPh>
    <rPh sb="21" eb="23">
      <t>シヒョウ</t>
    </rPh>
    <rPh sb="23" eb="24">
      <t>ジョウ</t>
    </rPh>
    <rPh sb="25" eb="27">
      <t>カイゼン</t>
    </rPh>
    <rPh sb="33" eb="35">
      <t>ミウ</t>
    </rPh>
    <rPh sb="41" eb="43">
      <t>ジッサイ</t>
    </rPh>
    <rPh sb="44" eb="46">
      <t>ケイエイ</t>
    </rPh>
    <rPh sb="46" eb="48">
      <t>ジッタイ</t>
    </rPh>
    <rPh sb="49" eb="51">
      <t>カイゼン</t>
    </rPh>
    <rPh sb="61" eb="63">
      <t>テキセイ</t>
    </rPh>
    <rPh sb="64" eb="66">
      <t>シヨウ</t>
    </rPh>
    <rPh sb="66" eb="67">
      <t>リョウ</t>
    </rPh>
    <rPh sb="67" eb="69">
      <t>シュウニュウ</t>
    </rPh>
    <rPh sb="70" eb="72">
      <t>イジ</t>
    </rPh>
    <rPh sb="72" eb="74">
      <t>カンリ</t>
    </rPh>
    <rPh sb="74" eb="76">
      <t>ケイヒ</t>
    </rPh>
    <rPh sb="77" eb="78">
      <t>マカナ</t>
    </rPh>
    <rPh sb="85" eb="87">
      <t>ゲンジョウ</t>
    </rPh>
    <rPh sb="91" eb="93">
      <t>コンゴ</t>
    </rPh>
    <rPh sb="93" eb="95">
      <t>リョウキン</t>
    </rPh>
    <rPh sb="95" eb="97">
      <t>シュウニュウ</t>
    </rPh>
    <rPh sb="98" eb="100">
      <t>ジンコウ</t>
    </rPh>
    <rPh sb="102" eb="103">
      <t>トモナ</t>
    </rPh>
    <rPh sb="104" eb="106">
      <t>ゲンショウ</t>
    </rPh>
    <rPh sb="113" eb="115">
      <t>ミコ</t>
    </rPh>
    <rPh sb="118" eb="119">
      <t>ナカ</t>
    </rPh>
    <rPh sb="121" eb="123">
      <t>ケイエイ</t>
    </rPh>
    <rPh sb="123" eb="125">
      <t>ジョウキョウ</t>
    </rPh>
    <rPh sb="126" eb="128">
      <t>ヒジョウ</t>
    </rPh>
    <rPh sb="129" eb="130">
      <t>キビ</t>
    </rPh>
    <rPh sb="148" eb="149">
      <t>ナカ</t>
    </rPh>
    <rPh sb="150" eb="152">
      <t>ヘイセイ</t>
    </rPh>
    <rPh sb="154" eb="156">
      <t>ネンド</t>
    </rPh>
    <rPh sb="158" eb="160">
      <t>チホウ</t>
    </rPh>
    <rPh sb="160" eb="162">
      <t>コウエイ</t>
    </rPh>
    <rPh sb="162" eb="164">
      <t>キギョウ</t>
    </rPh>
    <rPh sb="164" eb="165">
      <t>ホウ</t>
    </rPh>
    <rPh sb="166" eb="168">
      <t>テキヨウ</t>
    </rPh>
    <rPh sb="170" eb="172">
      <t>ケイエイ</t>
    </rPh>
    <rPh sb="173" eb="176">
      <t>キドウセイ</t>
    </rPh>
    <rPh sb="177" eb="180">
      <t>ジユウド</t>
    </rPh>
    <rPh sb="181" eb="183">
      <t>コウジョウ</t>
    </rPh>
    <rPh sb="184" eb="185">
      <t>ハカ</t>
    </rPh>
    <rPh sb="191" eb="193">
      <t>コウエイ</t>
    </rPh>
    <rPh sb="193" eb="195">
      <t>キギョウ</t>
    </rPh>
    <rPh sb="195" eb="197">
      <t>カイケイ</t>
    </rPh>
    <rPh sb="198" eb="200">
      <t>ドウニュウ</t>
    </rPh>
    <rPh sb="203" eb="205">
      <t>ザイセイ</t>
    </rPh>
    <rPh sb="212" eb="214">
      <t>コウジョウ</t>
    </rPh>
    <rPh sb="215" eb="216">
      <t>ハカ</t>
    </rPh>
    <rPh sb="218" eb="220">
      <t>シンキ</t>
    </rPh>
    <rPh sb="220" eb="222">
      <t>セイビ</t>
    </rPh>
    <rPh sb="223" eb="225">
      <t>カンリョウ</t>
    </rPh>
    <rPh sb="227" eb="229">
      <t>シセツ</t>
    </rPh>
    <rPh sb="230" eb="232">
      <t>コウシン</t>
    </rPh>
    <rPh sb="232" eb="234">
      <t>ジキ</t>
    </rPh>
    <rPh sb="235" eb="237">
      <t>トウライ</t>
    </rPh>
    <rPh sb="247" eb="250">
      <t>バッポンテキ</t>
    </rPh>
    <rPh sb="251" eb="252">
      <t>ト</t>
    </rPh>
    <rPh sb="253" eb="254">
      <t>ク</t>
    </rPh>
    <rPh sb="256" eb="257">
      <t>ムズカ</t>
    </rPh>
    <rPh sb="268" eb="270">
      <t>テキセイ</t>
    </rPh>
    <rPh sb="271" eb="273">
      <t>シヨウ</t>
    </rPh>
    <rPh sb="273" eb="274">
      <t>リョウ</t>
    </rPh>
    <rPh sb="274" eb="276">
      <t>スイジュン</t>
    </rPh>
    <rPh sb="277" eb="279">
      <t>カクホ</t>
    </rPh>
    <rPh sb="280" eb="282">
      <t>ケイヒ</t>
    </rPh>
    <rPh sb="282" eb="284">
      <t>サクゲン</t>
    </rPh>
    <rPh sb="285" eb="286">
      <t>ト</t>
    </rPh>
    <rPh sb="287" eb="288">
      <t>ク</t>
    </rPh>
    <rPh sb="290" eb="292">
      <t>ドリョク</t>
    </rPh>
    <phoneticPr fontId="4"/>
  </si>
  <si>
    <r>
      <t>　平成２９年度決算は、地方公営企業法の適用に伴う打ち切り決算を行っており、通常の決算とは条件が異なるため、指標上は改善されているように見受けられるが、実際の経営実態が改善されたものではない。
①収益的収支比率は、打ち切り決算の影響により、数値が100％を超えているが、例年、100％を下回る水準で推移しており、経営改善に向けた取り組みが必要である。
④企業債残高対事業規模比率は、繰出金の算出方法の変更（H28）により、分流式汚水資本費をすべて基準内繰入金として分類したことから、当該値は0となっている。
⑤経費回収率は、打ち切り決算の影響により、数値は増加しているが、使用料収入で汚水維持管理経費が賄えていないため、</t>
    </r>
    <r>
      <rPr>
        <sz val="11"/>
        <color theme="1"/>
        <rFont val="ＭＳ Ｐゴシック"/>
        <family val="3"/>
        <charset val="128"/>
      </rPr>
      <t>数値は100％を下回っている。使用料収入の確保や、汚水処理費の削減が必要である。</t>
    </r>
    <r>
      <rPr>
        <sz val="11"/>
        <color theme="1"/>
        <rFont val="ＭＳ ゴシック"/>
        <family val="3"/>
        <charset val="128"/>
      </rPr>
      <t xml:space="preserve">
⑥汚水処理原価は、公共下水道と同一の処理場で共同処理を行っており、処理場に係る維持管理費が抑えられているため、類似団体と比較して低い数値となっている。
⑦施設利用率は、公共下水道と同一の処理場で共同処理を行っているため、施設利用率は数値化されていない。　　
⑧水洗化率は、類似団体と比較して高い数値となっている。</t>
    </r>
    <rPh sb="1" eb="3">
      <t>ヘイセイ</t>
    </rPh>
    <rPh sb="5" eb="7">
      <t>ネンド</t>
    </rPh>
    <rPh sb="7" eb="9">
      <t>ケッサン</t>
    </rPh>
    <rPh sb="11" eb="13">
      <t>チホウ</t>
    </rPh>
    <rPh sb="13" eb="15">
      <t>コウエイ</t>
    </rPh>
    <rPh sb="15" eb="17">
      <t>キギョウ</t>
    </rPh>
    <rPh sb="17" eb="18">
      <t>ホウ</t>
    </rPh>
    <rPh sb="19" eb="21">
      <t>テキヨウ</t>
    </rPh>
    <rPh sb="22" eb="23">
      <t>トモナ</t>
    </rPh>
    <rPh sb="24" eb="25">
      <t>ウ</t>
    </rPh>
    <rPh sb="26" eb="27">
      <t>キ</t>
    </rPh>
    <rPh sb="28" eb="30">
      <t>ケッサン</t>
    </rPh>
    <rPh sb="31" eb="32">
      <t>オコナ</t>
    </rPh>
    <rPh sb="37" eb="39">
      <t>ツウジョウ</t>
    </rPh>
    <rPh sb="40" eb="42">
      <t>ケッサン</t>
    </rPh>
    <rPh sb="44" eb="46">
      <t>ジョウケン</t>
    </rPh>
    <rPh sb="47" eb="48">
      <t>コト</t>
    </rPh>
    <rPh sb="53" eb="55">
      <t>シヒョウ</t>
    </rPh>
    <rPh sb="55" eb="56">
      <t>ウエ</t>
    </rPh>
    <rPh sb="57" eb="59">
      <t>カイゼン</t>
    </rPh>
    <rPh sb="67" eb="69">
      <t>ミウ</t>
    </rPh>
    <rPh sb="75" eb="77">
      <t>ジッサイ</t>
    </rPh>
    <rPh sb="78" eb="80">
      <t>ケイエイ</t>
    </rPh>
    <rPh sb="80" eb="82">
      <t>ジッタイ</t>
    </rPh>
    <rPh sb="83" eb="85">
      <t>カイゼン</t>
    </rPh>
    <rPh sb="97" eb="100">
      <t>シュウエキテキ</t>
    </rPh>
    <rPh sb="100" eb="102">
      <t>シュウシ</t>
    </rPh>
    <rPh sb="102" eb="104">
      <t>ヒリツ</t>
    </rPh>
    <rPh sb="106" eb="107">
      <t>ウ</t>
    </rPh>
    <rPh sb="108" eb="109">
      <t>キ</t>
    </rPh>
    <rPh sb="110" eb="112">
      <t>ケッサン</t>
    </rPh>
    <rPh sb="113" eb="115">
      <t>エイキョウ</t>
    </rPh>
    <rPh sb="119" eb="121">
      <t>スウチ</t>
    </rPh>
    <rPh sb="127" eb="128">
      <t>コ</t>
    </rPh>
    <rPh sb="134" eb="136">
      <t>レイネン</t>
    </rPh>
    <rPh sb="142" eb="144">
      <t>シタマワ</t>
    </rPh>
    <rPh sb="145" eb="147">
      <t>スイジュン</t>
    </rPh>
    <rPh sb="148" eb="150">
      <t>スイイ</t>
    </rPh>
    <rPh sb="155" eb="157">
      <t>ケイエイ</t>
    </rPh>
    <rPh sb="157" eb="159">
      <t>カイゼン</t>
    </rPh>
    <rPh sb="160" eb="161">
      <t>ム</t>
    </rPh>
    <rPh sb="163" eb="164">
      <t>ト</t>
    </rPh>
    <rPh sb="165" eb="166">
      <t>ク</t>
    </rPh>
    <rPh sb="168" eb="170">
      <t>ヒツヨウ</t>
    </rPh>
    <rPh sb="194" eb="196">
      <t>サンシュツ</t>
    </rPh>
    <rPh sb="196" eb="198">
      <t>ホウホウ</t>
    </rPh>
    <rPh sb="240" eb="242">
      <t>トウガイ</t>
    </rPh>
    <rPh sb="242" eb="243">
      <t>アタイ</t>
    </rPh>
    <rPh sb="261" eb="262">
      <t>ウ</t>
    </rPh>
    <rPh sb="263" eb="264">
      <t>キ</t>
    </rPh>
    <rPh sb="265" eb="267">
      <t>ケッサン</t>
    </rPh>
    <rPh sb="268" eb="270">
      <t>エイキョウ</t>
    </rPh>
    <rPh sb="351" eb="353">
      <t>オスイ</t>
    </rPh>
    <rPh sb="353" eb="355">
      <t>ショリ</t>
    </rPh>
    <rPh sb="355" eb="357">
      <t>ゲンカ</t>
    </rPh>
    <rPh sb="427" eb="429">
      <t>シセツ</t>
    </rPh>
    <rPh sb="429" eb="432">
      <t>リヨウリツ</t>
    </rPh>
    <rPh sb="480" eb="483">
      <t>スイセンカ</t>
    </rPh>
    <rPh sb="483" eb="484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</si>
</sst>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0B-41DB-AE23-CF3ADDE17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38656"/>
        <c:axId val="9293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0.31</c:v>
                </c:pt>
                <c:pt idx="2">
                  <c:v>0.1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0B-41DB-AE23-CF3ADDE17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38656"/>
        <c:axId val="92935296"/>
      </c:lineChart>
      <c:dateAx>
        <c:axId val="904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35296"/>
        <c:crosses val="autoZero"/>
        <c:auto val="1"/>
        <c:lblOffset val="100"/>
        <c:baseTimeUnit val="years"/>
      </c:dateAx>
      <c:valAx>
        <c:axId val="9293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3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07-418C-8C8D-8ABDDFB21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81792"/>
        <c:axId val="9808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31.37</c:v>
                </c:pt>
                <c:pt idx="1">
                  <c:v>29.86</c:v>
                </c:pt>
                <c:pt idx="2">
                  <c:v>29.28</c:v>
                </c:pt>
                <c:pt idx="3">
                  <c:v>29.4</c:v>
                </c:pt>
                <c:pt idx="4">
                  <c:v>29.8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07-418C-8C8D-8ABDDFB21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81792"/>
        <c:axId val="98088064"/>
      </c:lineChart>
      <c:dateAx>
        <c:axId val="9808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88064"/>
        <c:crosses val="autoZero"/>
        <c:auto val="1"/>
        <c:lblOffset val="100"/>
        <c:baseTimeUnit val="years"/>
      </c:dateAx>
      <c:valAx>
        <c:axId val="9808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8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82.86</c:v>
                </c:pt>
                <c:pt idx="1">
                  <c:v>84.95</c:v>
                </c:pt>
                <c:pt idx="2">
                  <c:v>85.82</c:v>
                </c:pt>
                <c:pt idx="3">
                  <c:v>85.82</c:v>
                </c:pt>
                <c:pt idx="4">
                  <c:v>85.97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E3-42CB-94B2-8F4C746A9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79904"/>
        <c:axId val="9919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67.38</c:v>
                </c:pt>
                <c:pt idx="1">
                  <c:v>65.95</c:v>
                </c:pt>
                <c:pt idx="2">
                  <c:v>66.819999999999993</c:v>
                </c:pt>
                <c:pt idx="3">
                  <c:v>63.77</c:v>
                </c:pt>
                <c:pt idx="4">
                  <c:v>66.95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E3-42CB-94B2-8F4C746A9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79904"/>
        <c:axId val="99190272"/>
      </c:lineChart>
      <c:dateAx>
        <c:axId val="9917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90272"/>
        <c:crosses val="autoZero"/>
        <c:auto val="1"/>
        <c:lblOffset val="100"/>
        <c:baseTimeUnit val="years"/>
      </c:dateAx>
      <c:valAx>
        <c:axId val="9919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7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67.67</c:v>
                </c:pt>
                <c:pt idx="2">
                  <c:v>72.05</c:v>
                </c:pt>
                <c:pt idx="3">
                  <c:v>87.44</c:v>
                </c:pt>
                <c:pt idx="4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AA-4684-BA70-F06B6BBA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78560"/>
        <c:axId val="9298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AA-4684-BA70-F06B6BBA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78560"/>
        <c:axId val="92988928"/>
      </c:lineChart>
      <c:dateAx>
        <c:axId val="9297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88928"/>
        <c:crosses val="autoZero"/>
        <c:auto val="1"/>
        <c:lblOffset val="100"/>
        <c:baseTimeUnit val="years"/>
      </c:dateAx>
      <c:valAx>
        <c:axId val="9298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7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CD-4580-9A38-9F5F7B84C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89792"/>
        <c:axId val="9309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CD-4580-9A38-9F5F7B84C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89792"/>
        <c:axId val="93091712"/>
      </c:lineChart>
      <c:dateAx>
        <c:axId val="9308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91712"/>
        <c:crosses val="autoZero"/>
        <c:auto val="1"/>
        <c:lblOffset val="100"/>
        <c:baseTimeUnit val="years"/>
      </c:dateAx>
      <c:valAx>
        <c:axId val="9309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8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B0-4467-BA0C-66D62776E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13024"/>
        <c:axId val="9452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B0-4467-BA0C-66D62776E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13024"/>
        <c:axId val="94527488"/>
      </c:lineChart>
      <c:dateAx>
        <c:axId val="9451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27488"/>
        <c:crosses val="autoZero"/>
        <c:auto val="1"/>
        <c:lblOffset val="100"/>
        <c:baseTimeUnit val="years"/>
      </c:dateAx>
      <c:valAx>
        <c:axId val="9452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51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73-41AB-80C7-8DF79A55B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62944"/>
        <c:axId val="9456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73-41AB-80C7-8DF79A55B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2944"/>
        <c:axId val="94565120"/>
      </c:lineChart>
      <c:dateAx>
        <c:axId val="9456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65120"/>
        <c:crosses val="autoZero"/>
        <c:auto val="1"/>
        <c:lblOffset val="100"/>
        <c:baseTimeUnit val="years"/>
      </c:dateAx>
      <c:valAx>
        <c:axId val="9456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56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3D-4616-BAA1-B302018B7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62016"/>
        <c:axId val="9466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3D-4616-BAA1-B302018B7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2016"/>
        <c:axId val="94664192"/>
      </c:lineChart>
      <c:dateAx>
        <c:axId val="9466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64192"/>
        <c:crosses val="autoZero"/>
        <c:auto val="1"/>
        <c:lblOffset val="100"/>
        <c:baseTimeUnit val="years"/>
      </c:dateAx>
      <c:valAx>
        <c:axId val="9466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6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1090.49</c:v>
                </c:pt>
                <c:pt idx="1">
                  <c:v>1011.52</c:v>
                </c:pt>
                <c:pt idx="2">
                  <c:v>925.36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E4-4AFA-BDAC-85ACFE345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30016"/>
        <c:axId val="9583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1716.47</c:v>
                </c:pt>
                <c:pt idx="1">
                  <c:v>1741.94</c:v>
                </c:pt>
                <c:pt idx="2">
                  <c:v>1451.54</c:v>
                </c:pt>
                <c:pt idx="3">
                  <c:v>1700.42</c:v>
                </c:pt>
                <c:pt idx="4">
                  <c:v>1491.92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E4-4AFA-BDAC-85ACFE345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30016"/>
        <c:axId val="95831936"/>
      </c:lineChart>
      <c:dateAx>
        <c:axId val="9583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31936"/>
        <c:crosses val="autoZero"/>
        <c:auto val="1"/>
        <c:lblOffset val="100"/>
        <c:baseTimeUnit val="years"/>
      </c:dateAx>
      <c:valAx>
        <c:axId val="9583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83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52.52</c:v>
                </c:pt>
                <c:pt idx="1">
                  <c:v>50.39</c:v>
                </c:pt>
                <c:pt idx="2">
                  <c:v>55.97</c:v>
                </c:pt>
                <c:pt idx="3">
                  <c:v>73.69</c:v>
                </c:pt>
                <c:pt idx="4">
                  <c:v>84.03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AC-47BF-B276-4FF108762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67264"/>
        <c:axId val="9586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35.049999999999997</c:v>
                </c:pt>
                <c:pt idx="1">
                  <c:v>33.86</c:v>
                </c:pt>
                <c:pt idx="2">
                  <c:v>33.58</c:v>
                </c:pt>
                <c:pt idx="3">
                  <c:v>34.51</c:v>
                </c:pt>
                <c:pt idx="4">
                  <c:v>46.77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AC-47BF-B276-4FF108762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67264"/>
        <c:axId val="95869184"/>
      </c:lineChart>
      <c:dateAx>
        <c:axId val="9586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69184"/>
        <c:crosses val="autoZero"/>
        <c:auto val="1"/>
        <c:lblOffset val="100"/>
        <c:baseTimeUnit val="years"/>
      </c:dateAx>
      <c:valAx>
        <c:axId val="9586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86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305.10000000000002</c:v>
                </c:pt>
                <c:pt idx="1">
                  <c:v>323.10000000000002</c:v>
                </c:pt>
                <c:pt idx="2">
                  <c:v>303.7</c:v>
                </c:pt>
                <c:pt idx="3">
                  <c:v>245.43</c:v>
                </c:pt>
                <c:pt idx="4">
                  <c:v>213.71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07-4892-952C-CBB862EA1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59008"/>
        <c:axId val="9806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463.38</c:v>
                </c:pt>
                <c:pt idx="1">
                  <c:v>510.15</c:v>
                </c:pt>
                <c:pt idx="2">
                  <c:v>514.39</c:v>
                </c:pt>
                <c:pt idx="3">
                  <c:v>476.11</c:v>
                </c:pt>
                <c:pt idx="4">
                  <c:v>348.75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07-4892-952C-CBB862EA1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59008"/>
        <c:axId val="98060928"/>
      </c:lineChart>
      <c:dateAx>
        <c:axId val="9805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60928"/>
        <c:crosses val="autoZero"/>
        <c:auto val="1"/>
        <c:lblOffset val="100"/>
        <c:baseTimeUnit val="years"/>
      </c:dateAx>
      <c:valAx>
        <c:axId val="9806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5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I9" zoomScaleNormal="100" workbookViewId="0">
      <selection activeCell="BL9" sqref="BL9:BM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山口県　山口市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8" t="s">
        <v>1</v>
      </c>
      <c r="C7" s="68"/>
      <c r="D7" s="68"/>
      <c r="E7" s="68"/>
      <c r="F7" s="68"/>
      <c r="G7" s="68"/>
      <c r="H7" s="68"/>
      <c r="I7" s="68" t="s">
        <v>2</v>
      </c>
      <c r="J7" s="68"/>
      <c r="K7" s="68"/>
      <c r="L7" s="68"/>
      <c r="M7" s="68"/>
      <c r="N7" s="68"/>
      <c r="O7" s="68"/>
      <c r="P7" s="68" t="s">
        <v>3</v>
      </c>
      <c r="Q7" s="68"/>
      <c r="R7" s="68"/>
      <c r="S7" s="68"/>
      <c r="T7" s="68"/>
      <c r="U7" s="68"/>
      <c r="V7" s="68"/>
      <c r="W7" s="68" t="s">
        <v>4</v>
      </c>
      <c r="X7" s="68"/>
      <c r="Y7" s="68"/>
      <c r="Z7" s="68"/>
      <c r="AA7" s="68"/>
      <c r="AB7" s="68"/>
      <c r="AC7" s="68"/>
      <c r="AD7" s="68" t="s">
        <v>5</v>
      </c>
      <c r="AE7" s="68"/>
      <c r="AF7" s="68"/>
      <c r="AG7" s="68"/>
      <c r="AH7" s="68"/>
      <c r="AI7" s="68"/>
      <c r="AJ7" s="68"/>
      <c r="AK7" s="3"/>
      <c r="AL7" s="68" t="s">
        <v>6</v>
      </c>
      <c r="AM7" s="68"/>
      <c r="AN7" s="68"/>
      <c r="AO7" s="68"/>
      <c r="AP7" s="68"/>
      <c r="AQ7" s="68"/>
      <c r="AR7" s="68"/>
      <c r="AS7" s="68"/>
      <c r="AT7" s="68" t="s">
        <v>7</v>
      </c>
      <c r="AU7" s="68"/>
      <c r="AV7" s="68"/>
      <c r="AW7" s="68"/>
      <c r="AX7" s="68"/>
      <c r="AY7" s="68"/>
      <c r="AZ7" s="68"/>
      <c r="BA7" s="68"/>
      <c r="BB7" s="68" t="s">
        <v>8</v>
      </c>
      <c r="BC7" s="68"/>
      <c r="BD7" s="68"/>
      <c r="BE7" s="68"/>
      <c r="BF7" s="68"/>
      <c r="BG7" s="68"/>
      <c r="BH7" s="68"/>
      <c r="BI7" s="6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7" t="str">
        <f>データ!I6</f>
        <v>法非適用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漁業集落排水</v>
      </c>
      <c r="Q8" s="77"/>
      <c r="R8" s="77"/>
      <c r="S8" s="77"/>
      <c r="T8" s="77"/>
      <c r="U8" s="77"/>
      <c r="V8" s="77"/>
      <c r="W8" s="77" t="str">
        <f>データ!L6</f>
        <v>H3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2">
        <f>データ!S6</f>
        <v>193137</v>
      </c>
      <c r="AM8" s="72"/>
      <c r="AN8" s="72"/>
      <c r="AO8" s="72"/>
      <c r="AP8" s="72"/>
      <c r="AQ8" s="72"/>
      <c r="AR8" s="72"/>
      <c r="AS8" s="72"/>
      <c r="AT8" s="71">
        <f>データ!T6</f>
        <v>1023.23</v>
      </c>
      <c r="AU8" s="71"/>
      <c r="AV8" s="71"/>
      <c r="AW8" s="71"/>
      <c r="AX8" s="71"/>
      <c r="AY8" s="71"/>
      <c r="AZ8" s="71"/>
      <c r="BA8" s="71"/>
      <c r="BB8" s="71">
        <f>データ!U6</f>
        <v>188.75</v>
      </c>
      <c r="BC8" s="71"/>
      <c r="BD8" s="71"/>
      <c r="BE8" s="71"/>
      <c r="BF8" s="71"/>
      <c r="BG8" s="71"/>
      <c r="BH8" s="71"/>
      <c r="BI8" s="71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8" t="s">
        <v>12</v>
      </c>
      <c r="C9" s="68"/>
      <c r="D9" s="68"/>
      <c r="E9" s="68"/>
      <c r="F9" s="68"/>
      <c r="G9" s="68"/>
      <c r="H9" s="68"/>
      <c r="I9" s="68" t="s">
        <v>13</v>
      </c>
      <c r="J9" s="68"/>
      <c r="K9" s="68"/>
      <c r="L9" s="68"/>
      <c r="M9" s="68"/>
      <c r="N9" s="68"/>
      <c r="O9" s="68"/>
      <c r="P9" s="68" t="s">
        <v>14</v>
      </c>
      <c r="Q9" s="68"/>
      <c r="R9" s="68"/>
      <c r="S9" s="68"/>
      <c r="T9" s="68"/>
      <c r="U9" s="68"/>
      <c r="V9" s="68"/>
      <c r="W9" s="68" t="s">
        <v>15</v>
      </c>
      <c r="X9" s="68"/>
      <c r="Y9" s="68"/>
      <c r="Z9" s="68"/>
      <c r="AA9" s="68"/>
      <c r="AB9" s="68"/>
      <c r="AC9" s="68"/>
      <c r="AD9" s="68" t="s">
        <v>16</v>
      </c>
      <c r="AE9" s="68"/>
      <c r="AF9" s="68"/>
      <c r="AG9" s="68"/>
      <c r="AH9" s="68"/>
      <c r="AI9" s="68"/>
      <c r="AJ9" s="68"/>
      <c r="AK9" s="3"/>
      <c r="AL9" s="68" t="s">
        <v>17</v>
      </c>
      <c r="AM9" s="68"/>
      <c r="AN9" s="68"/>
      <c r="AO9" s="68"/>
      <c r="AP9" s="68"/>
      <c r="AQ9" s="68"/>
      <c r="AR9" s="68"/>
      <c r="AS9" s="68"/>
      <c r="AT9" s="68" t="s">
        <v>18</v>
      </c>
      <c r="AU9" s="68"/>
      <c r="AV9" s="68"/>
      <c r="AW9" s="68"/>
      <c r="AX9" s="68"/>
      <c r="AY9" s="68"/>
      <c r="AZ9" s="68"/>
      <c r="BA9" s="68"/>
      <c r="BB9" s="68" t="s">
        <v>19</v>
      </c>
      <c r="BC9" s="68"/>
      <c r="BD9" s="68"/>
      <c r="BE9" s="68"/>
      <c r="BF9" s="68"/>
      <c r="BG9" s="68"/>
      <c r="BH9" s="68"/>
      <c r="BI9" s="68"/>
      <c r="BJ9" s="3"/>
      <c r="BK9" s="3"/>
      <c r="BL9" s="69" t="s">
        <v>20</v>
      </c>
      <c r="BM9" s="7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1" t="str">
        <f>データ!N6</f>
        <v>-</v>
      </c>
      <c r="C10" s="71"/>
      <c r="D10" s="71"/>
      <c r="E10" s="71"/>
      <c r="F10" s="71"/>
      <c r="G10" s="71"/>
      <c r="H10" s="71"/>
      <c r="I10" s="71" t="str">
        <f>データ!O6</f>
        <v>該当数値なし</v>
      </c>
      <c r="J10" s="71"/>
      <c r="K10" s="71"/>
      <c r="L10" s="71"/>
      <c r="M10" s="71"/>
      <c r="N10" s="71"/>
      <c r="O10" s="71"/>
      <c r="P10" s="71">
        <f>データ!P6</f>
        <v>0.2</v>
      </c>
      <c r="Q10" s="71"/>
      <c r="R10" s="71"/>
      <c r="S10" s="71"/>
      <c r="T10" s="71"/>
      <c r="U10" s="71"/>
      <c r="V10" s="71"/>
      <c r="W10" s="71">
        <f>データ!Q6</f>
        <v>100</v>
      </c>
      <c r="X10" s="71"/>
      <c r="Y10" s="71"/>
      <c r="Z10" s="71"/>
      <c r="AA10" s="71"/>
      <c r="AB10" s="71"/>
      <c r="AC10" s="71"/>
      <c r="AD10" s="72">
        <f>データ!R6</f>
        <v>3735</v>
      </c>
      <c r="AE10" s="72"/>
      <c r="AF10" s="72"/>
      <c r="AG10" s="72"/>
      <c r="AH10" s="72"/>
      <c r="AI10" s="72"/>
      <c r="AJ10" s="72"/>
      <c r="AK10" s="2"/>
      <c r="AL10" s="72">
        <f>データ!V6</f>
        <v>392</v>
      </c>
      <c r="AM10" s="72"/>
      <c r="AN10" s="72"/>
      <c r="AO10" s="72"/>
      <c r="AP10" s="72"/>
      <c r="AQ10" s="72"/>
      <c r="AR10" s="72"/>
      <c r="AS10" s="72"/>
      <c r="AT10" s="71">
        <f>データ!W6</f>
        <v>0.17</v>
      </c>
      <c r="AU10" s="71"/>
      <c r="AV10" s="71"/>
      <c r="AW10" s="71"/>
      <c r="AX10" s="71"/>
      <c r="AY10" s="71"/>
      <c r="AZ10" s="71"/>
      <c r="BA10" s="71"/>
      <c r="BB10" s="71">
        <f>データ!X6</f>
        <v>2305.88</v>
      </c>
      <c r="BC10" s="71"/>
      <c r="BD10" s="71"/>
      <c r="BE10" s="71"/>
      <c r="BF10" s="71"/>
      <c r="BG10" s="71"/>
      <c r="BH10" s="71"/>
      <c r="BI10" s="71"/>
      <c r="BJ10" s="2"/>
      <c r="BK10" s="2"/>
      <c r="BL10" s="73" t="s">
        <v>22</v>
      </c>
      <c r="BM10" s="7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24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15">
      <c r="A14" s="2"/>
      <c r="B14" s="65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4.2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4.2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4.2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4.2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4.2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4.2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4.2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4.2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4.2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4.2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4.2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4.2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4.2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4.2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4.2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4.2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4.2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4.2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4.2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4.2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4.2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4.2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4.2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4.2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4.2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4.2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4.2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4.2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4.2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121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122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【920.42】</v>
      </c>
      <c r="I86" s="25" t="str">
        <f>データ!CA6</f>
        <v>【47.34】</v>
      </c>
      <c r="J86" s="25" t="str">
        <f>データ!CL6</f>
        <v>【360.30】</v>
      </c>
      <c r="K86" s="25" t="str">
        <f>データ!CW6</f>
        <v>【34.06】</v>
      </c>
      <c r="L86" s="25" t="str">
        <f>データ!DH6</f>
        <v>【79.14】</v>
      </c>
      <c r="M86" s="25" t="s">
        <v>55</v>
      </c>
      <c r="N86" s="25" t="s">
        <v>55</v>
      </c>
      <c r="O86" s="25" t="str">
        <f>データ!EO6</f>
        <v>【0.01】</v>
      </c>
    </row>
  </sheetData>
  <sheetProtection algorithmName="SHA-512" hashValue="VXyums9Dm4p1GOcmhPB6Om1zaG+0eXS6Gv/1n8TMsTbUah2sPD9go6aAlkNaO46DJZKBi5JOt9ICubwXrqxlcA==" saltValue="OuXOmCPwU5lEwlghvpRkV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82" t="s">
        <v>65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66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36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7" t="s">
        <v>67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68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69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70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71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72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73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74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75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76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77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78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7" t="s">
        <v>79</v>
      </c>
      <c r="B5" s="30"/>
      <c r="C5" s="30"/>
      <c r="D5" s="30"/>
      <c r="E5" s="30"/>
      <c r="F5" s="30"/>
      <c r="G5" s="30"/>
      <c r="H5" s="31" t="s">
        <v>80</v>
      </c>
      <c r="I5" s="31" t="s">
        <v>81</v>
      </c>
      <c r="J5" s="31" t="s">
        <v>82</v>
      </c>
      <c r="K5" s="31" t="s">
        <v>83</v>
      </c>
      <c r="L5" s="31" t="s">
        <v>84</v>
      </c>
      <c r="M5" s="31" t="s">
        <v>5</v>
      </c>
      <c r="N5" s="31" t="s">
        <v>85</v>
      </c>
      <c r="O5" s="31" t="s">
        <v>86</v>
      </c>
      <c r="P5" s="31" t="s">
        <v>87</v>
      </c>
      <c r="Q5" s="31" t="s">
        <v>88</v>
      </c>
      <c r="R5" s="31" t="s">
        <v>89</v>
      </c>
      <c r="S5" s="31" t="s">
        <v>90</v>
      </c>
      <c r="T5" s="31" t="s">
        <v>91</v>
      </c>
      <c r="U5" s="31" t="s">
        <v>92</v>
      </c>
      <c r="V5" s="31" t="s">
        <v>93</v>
      </c>
      <c r="W5" s="31" t="s">
        <v>94</v>
      </c>
      <c r="X5" s="31" t="s">
        <v>95</v>
      </c>
      <c r="Y5" s="31" t="s">
        <v>96</v>
      </c>
      <c r="Z5" s="31" t="s">
        <v>97</v>
      </c>
      <c r="AA5" s="31" t="s">
        <v>98</v>
      </c>
      <c r="AB5" s="31" t="s">
        <v>99</v>
      </c>
      <c r="AC5" s="31" t="s">
        <v>100</v>
      </c>
      <c r="AD5" s="31" t="s">
        <v>101</v>
      </c>
      <c r="AE5" s="31" t="s">
        <v>102</v>
      </c>
      <c r="AF5" s="31" t="s">
        <v>103</v>
      </c>
      <c r="AG5" s="31" t="s">
        <v>104</v>
      </c>
      <c r="AH5" s="31" t="s">
        <v>105</v>
      </c>
      <c r="AI5" s="31" t="s">
        <v>43</v>
      </c>
      <c r="AJ5" s="31" t="s">
        <v>96</v>
      </c>
      <c r="AK5" s="31" t="s">
        <v>97</v>
      </c>
      <c r="AL5" s="31" t="s">
        <v>98</v>
      </c>
      <c r="AM5" s="31" t="s">
        <v>99</v>
      </c>
      <c r="AN5" s="31" t="s">
        <v>100</v>
      </c>
      <c r="AO5" s="31" t="s">
        <v>101</v>
      </c>
      <c r="AP5" s="31" t="s">
        <v>102</v>
      </c>
      <c r="AQ5" s="31" t="s">
        <v>103</v>
      </c>
      <c r="AR5" s="31" t="s">
        <v>104</v>
      </c>
      <c r="AS5" s="31" t="s">
        <v>105</v>
      </c>
      <c r="AT5" s="31" t="s">
        <v>106</v>
      </c>
      <c r="AU5" s="31" t="s">
        <v>96</v>
      </c>
      <c r="AV5" s="31" t="s">
        <v>97</v>
      </c>
      <c r="AW5" s="31" t="s">
        <v>98</v>
      </c>
      <c r="AX5" s="31" t="s">
        <v>99</v>
      </c>
      <c r="AY5" s="31" t="s">
        <v>100</v>
      </c>
      <c r="AZ5" s="31" t="s">
        <v>101</v>
      </c>
      <c r="BA5" s="31" t="s">
        <v>102</v>
      </c>
      <c r="BB5" s="31" t="s">
        <v>103</v>
      </c>
      <c r="BC5" s="31" t="s">
        <v>104</v>
      </c>
      <c r="BD5" s="31" t="s">
        <v>105</v>
      </c>
      <c r="BE5" s="31" t="s">
        <v>106</v>
      </c>
      <c r="BF5" s="31" t="s">
        <v>96</v>
      </c>
      <c r="BG5" s="31" t="s">
        <v>97</v>
      </c>
      <c r="BH5" s="31" t="s">
        <v>98</v>
      </c>
      <c r="BI5" s="31" t="s">
        <v>99</v>
      </c>
      <c r="BJ5" s="31" t="s">
        <v>100</v>
      </c>
      <c r="BK5" s="31" t="s">
        <v>101</v>
      </c>
      <c r="BL5" s="31" t="s">
        <v>102</v>
      </c>
      <c r="BM5" s="31" t="s">
        <v>103</v>
      </c>
      <c r="BN5" s="31" t="s">
        <v>104</v>
      </c>
      <c r="BO5" s="31" t="s">
        <v>105</v>
      </c>
      <c r="BP5" s="31" t="s">
        <v>106</v>
      </c>
      <c r="BQ5" s="31" t="s">
        <v>96</v>
      </c>
      <c r="BR5" s="31" t="s">
        <v>97</v>
      </c>
      <c r="BS5" s="31" t="s">
        <v>98</v>
      </c>
      <c r="BT5" s="31" t="s">
        <v>99</v>
      </c>
      <c r="BU5" s="31" t="s">
        <v>100</v>
      </c>
      <c r="BV5" s="31" t="s">
        <v>101</v>
      </c>
      <c r="BW5" s="31" t="s">
        <v>102</v>
      </c>
      <c r="BX5" s="31" t="s">
        <v>103</v>
      </c>
      <c r="BY5" s="31" t="s">
        <v>104</v>
      </c>
      <c r="BZ5" s="31" t="s">
        <v>105</v>
      </c>
      <c r="CA5" s="31" t="s">
        <v>106</v>
      </c>
      <c r="CB5" s="31" t="s">
        <v>96</v>
      </c>
      <c r="CC5" s="31" t="s">
        <v>97</v>
      </c>
      <c r="CD5" s="31" t="s">
        <v>98</v>
      </c>
      <c r="CE5" s="31" t="s">
        <v>99</v>
      </c>
      <c r="CF5" s="31" t="s">
        <v>100</v>
      </c>
      <c r="CG5" s="31" t="s">
        <v>101</v>
      </c>
      <c r="CH5" s="31" t="s">
        <v>102</v>
      </c>
      <c r="CI5" s="31" t="s">
        <v>103</v>
      </c>
      <c r="CJ5" s="31" t="s">
        <v>104</v>
      </c>
      <c r="CK5" s="31" t="s">
        <v>105</v>
      </c>
      <c r="CL5" s="31" t="s">
        <v>106</v>
      </c>
      <c r="CM5" s="31" t="s">
        <v>96</v>
      </c>
      <c r="CN5" s="31" t="s">
        <v>97</v>
      </c>
      <c r="CO5" s="31" t="s">
        <v>98</v>
      </c>
      <c r="CP5" s="31" t="s">
        <v>99</v>
      </c>
      <c r="CQ5" s="31" t="s">
        <v>100</v>
      </c>
      <c r="CR5" s="31" t="s">
        <v>101</v>
      </c>
      <c r="CS5" s="31" t="s">
        <v>102</v>
      </c>
      <c r="CT5" s="31" t="s">
        <v>103</v>
      </c>
      <c r="CU5" s="31" t="s">
        <v>104</v>
      </c>
      <c r="CV5" s="31" t="s">
        <v>105</v>
      </c>
      <c r="CW5" s="31" t="s">
        <v>106</v>
      </c>
      <c r="CX5" s="31" t="s">
        <v>96</v>
      </c>
      <c r="CY5" s="31" t="s">
        <v>97</v>
      </c>
      <c r="CZ5" s="31" t="s">
        <v>98</v>
      </c>
      <c r="DA5" s="31" t="s">
        <v>99</v>
      </c>
      <c r="DB5" s="31" t="s">
        <v>100</v>
      </c>
      <c r="DC5" s="31" t="s">
        <v>101</v>
      </c>
      <c r="DD5" s="31" t="s">
        <v>102</v>
      </c>
      <c r="DE5" s="31" t="s">
        <v>103</v>
      </c>
      <c r="DF5" s="31" t="s">
        <v>104</v>
      </c>
      <c r="DG5" s="31" t="s">
        <v>105</v>
      </c>
      <c r="DH5" s="31" t="s">
        <v>106</v>
      </c>
      <c r="DI5" s="31" t="s">
        <v>96</v>
      </c>
      <c r="DJ5" s="31" t="s">
        <v>97</v>
      </c>
      <c r="DK5" s="31" t="s">
        <v>98</v>
      </c>
      <c r="DL5" s="31" t="s">
        <v>99</v>
      </c>
      <c r="DM5" s="31" t="s">
        <v>100</v>
      </c>
      <c r="DN5" s="31" t="s">
        <v>101</v>
      </c>
      <c r="DO5" s="31" t="s">
        <v>102</v>
      </c>
      <c r="DP5" s="31" t="s">
        <v>103</v>
      </c>
      <c r="DQ5" s="31" t="s">
        <v>104</v>
      </c>
      <c r="DR5" s="31" t="s">
        <v>105</v>
      </c>
      <c r="DS5" s="31" t="s">
        <v>106</v>
      </c>
      <c r="DT5" s="31" t="s">
        <v>96</v>
      </c>
      <c r="DU5" s="31" t="s">
        <v>97</v>
      </c>
      <c r="DV5" s="31" t="s">
        <v>98</v>
      </c>
      <c r="DW5" s="31" t="s">
        <v>99</v>
      </c>
      <c r="DX5" s="31" t="s">
        <v>100</v>
      </c>
      <c r="DY5" s="31" t="s">
        <v>101</v>
      </c>
      <c r="DZ5" s="31" t="s">
        <v>102</v>
      </c>
      <c r="EA5" s="31" t="s">
        <v>103</v>
      </c>
      <c r="EB5" s="31" t="s">
        <v>104</v>
      </c>
      <c r="EC5" s="31" t="s">
        <v>105</v>
      </c>
      <c r="ED5" s="31" t="s">
        <v>106</v>
      </c>
      <c r="EE5" s="31" t="s">
        <v>96</v>
      </c>
      <c r="EF5" s="31" t="s">
        <v>97</v>
      </c>
      <c r="EG5" s="31" t="s">
        <v>98</v>
      </c>
      <c r="EH5" s="31" t="s">
        <v>99</v>
      </c>
      <c r="EI5" s="31" t="s">
        <v>100</v>
      </c>
      <c r="EJ5" s="31" t="s">
        <v>101</v>
      </c>
      <c r="EK5" s="31" t="s">
        <v>102</v>
      </c>
      <c r="EL5" s="31" t="s">
        <v>103</v>
      </c>
      <c r="EM5" s="31" t="s">
        <v>104</v>
      </c>
      <c r="EN5" s="31" t="s">
        <v>105</v>
      </c>
      <c r="EO5" s="31" t="s">
        <v>106</v>
      </c>
    </row>
    <row r="6" spans="1:145" s="35" customFormat="1" x14ac:dyDescent="0.15">
      <c r="A6" s="27" t="s">
        <v>107</v>
      </c>
      <c r="B6" s="32">
        <f>B7</f>
        <v>2017</v>
      </c>
      <c r="C6" s="32">
        <f t="shared" ref="C6:X6" si="3">C7</f>
        <v>352039</v>
      </c>
      <c r="D6" s="32">
        <f t="shared" si="3"/>
        <v>47</v>
      </c>
      <c r="E6" s="32">
        <f t="shared" si="3"/>
        <v>17</v>
      </c>
      <c r="F6" s="32">
        <f t="shared" si="3"/>
        <v>6</v>
      </c>
      <c r="G6" s="32">
        <f t="shared" si="3"/>
        <v>0</v>
      </c>
      <c r="H6" s="32" t="str">
        <f t="shared" si="3"/>
        <v>山口県　山口市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漁業集落排水</v>
      </c>
      <c r="L6" s="32" t="str">
        <f t="shared" si="3"/>
        <v>H3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0.2</v>
      </c>
      <c r="Q6" s="33">
        <f t="shared" si="3"/>
        <v>100</v>
      </c>
      <c r="R6" s="33">
        <f t="shared" si="3"/>
        <v>3735</v>
      </c>
      <c r="S6" s="33">
        <f t="shared" si="3"/>
        <v>193137</v>
      </c>
      <c r="T6" s="33">
        <f t="shared" si="3"/>
        <v>1023.23</v>
      </c>
      <c r="U6" s="33">
        <f t="shared" si="3"/>
        <v>188.75</v>
      </c>
      <c r="V6" s="33">
        <f t="shared" si="3"/>
        <v>392</v>
      </c>
      <c r="W6" s="33">
        <f t="shared" si="3"/>
        <v>0.17</v>
      </c>
      <c r="X6" s="33">
        <f t="shared" si="3"/>
        <v>2305.88</v>
      </c>
      <c r="Y6" s="34">
        <f>IF(Y7="",NA(),Y7)</f>
        <v>69.67</v>
      </c>
      <c r="Z6" s="34">
        <f t="shared" ref="Z6:AH6" si="4">IF(Z7="",NA(),Z7)</f>
        <v>67.67</v>
      </c>
      <c r="AA6" s="34">
        <f t="shared" si="4"/>
        <v>72.05</v>
      </c>
      <c r="AB6" s="34">
        <f t="shared" si="4"/>
        <v>87.44</v>
      </c>
      <c r="AC6" s="34">
        <f t="shared" si="4"/>
        <v>116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1090.49</v>
      </c>
      <c r="BG6" s="34">
        <f t="shared" ref="BG6:BO6" si="7">IF(BG7="",NA(),BG7)</f>
        <v>1011.52</v>
      </c>
      <c r="BH6" s="34">
        <f t="shared" si="7"/>
        <v>925.36</v>
      </c>
      <c r="BI6" s="33">
        <f t="shared" si="7"/>
        <v>0</v>
      </c>
      <c r="BJ6" s="33">
        <f t="shared" si="7"/>
        <v>0</v>
      </c>
      <c r="BK6" s="34">
        <f t="shared" si="7"/>
        <v>1716.47</v>
      </c>
      <c r="BL6" s="34">
        <f t="shared" si="7"/>
        <v>1741.94</v>
      </c>
      <c r="BM6" s="34">
        <f t="shared" si="7"/>
        <v>1451.54</v>
      </c>
      <c r="BN6" s="34">
        <f t="shared" si="7"/>
        <v>1700.42</v>
      </c>
      <c r="BO6" s="34">
        <f t="shared" si="7"/>
        <v>1491.92</v>
      </c>
      <c r="BP6" s="33" t="str">
        <f>IF(BP7="","",IF(BP7="-","【-】","【"&amp;SUBSTITUTE(TEXT(BP7,"#,##0.00"),"-","△")&amp;"】"))</f>
        <v>【920.42】</v>
      </c>
      <c r="BQ6" s="34">
        <f>IF(BQ7="",NA(),BQ7)</f>
        <v>52.52</v>
      </c>
      <c r="BR6" s="34">
        <f t="shared" ref="BR6:BZ6" si="8">IF(BR7="",NA(),BR7)</f>
        <v>50.39</v>
      </c>
      <c r="BS6" s="34">
        <f t="shared" si="8"/>
        <v>55.97</v>
      </c>
      <c r="BT6" s="34">
        <f t="shared" si="8"/>
        <v>73.69</v>
      </c>
      <c r="BU6" s="34">
        <f t="shared" si="8"/>
        <v>84.03</v>
      </c>
      <c r="BV6" s="34">
        <f t="shared" si="8"/>
        <v>35.049999999999997</v>
      </c>
      <c r="BW6" s="34">
        <f t="shared" si="8"/>
        <v>33.86</v>
      </c>
      <c r="BX6" s="34">
        <f t="shared" si="8"/>
        <v>33.58</v>
      </c>
      <c r="BY6" s="34">
        <f t="shared" si="8"/>
        <v>34.51</v>
      </c>
      <c r="BZ6" s="34">
        <f t="shared" si="8"/>
        <v>46.77</v>
      </c>
      <c r="CA6" s="33" t="str">
        <f>IF(CA7="","",IF(CA7="-","【-】","【"&amp;SUBSTITUTE(TEXT(CA7,"#,##0.00"),"-","△")&amp;"】"))</f>
        <v>【47.34】</v>
      </c>
      <c r="CB6" s="34">
        <f>IF(CB7="",NA(),CB7)</f>
        <v>305.10000000000002</v>
      </c>
      <c r="CC6" s="34">
        <f t="shared" ref="CC6:CK6" si="9">IF(CC7="",NA(),CC7)</f>
        <v>323.10000000000002</v>
      </c>
      <c r="CD6" s="34">
        <f t="shared" si="9"/>
        <v>303.7</v>
      </c>
      <c r="CE6" s="34">
        <f t="shared" si="9"/>
        <v>245.43</v>
      </c>
      <c r="CF6" s="34">
        <f t="shared" si="9"/>
        <v>213.71</v>
      </c>
      <c r="CG6" s="34">
        <f t="shared" si="9"/>
        <v>463.38</v>
      </c>
      <c r="CH6" s="34">
        <f t="shared" si="9"/>
        <v>510.15</v>
      </c>
      <c r="CI6" s="34">
        <f t="shared" si="9"/>
        <v>514.39</v>
      </c>
      <c r="CJ6" s="34">
        <f t="shared" si="9"/>
        <v>476.11</v>
      </c>
      <c r="CK6" s="34">
        <f t="shared" si="9"/>
        <v>348.75</v>
      </c>
      <c r="CL6" s="33" t="str">
        <f>IF(CL7="","",IF(CL7="-","【-】","【"&amp;SUBSTITUTE(TEXT(CL7,"#,##0.00"),"-","△")&amp;"】"))</f>
        <v>【360.30】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31.37</v>
      </c>
      <c r="CS6" s="34">
        <f t="shared" si="10"/>
        <v>29.86</v>
      </c>
      <c r="CT6" s="34">
        <f t="shared" si="10"/>
        <v>29.28</v>
      </c>
      <c r="CU6" s="34">
        <f t="shared" si="10"/>
        <v>29.4</v>
      </c>
      <c r="CV6" s="34">
        <f t="shared" si="10"/>
        <v>29.8</v>
      </c>
      <c r="CW6" s="33" t="str">
        <f>IF(CW7="","",IF(CW7="-","【-】","【"&amp;SUBSTITUTE(TEXT(CW7,"#,##0.00"),"-","△")&amp;"】"))</f>
        <v>【34.06】</v>
      </c>
      <c r="CX6" s="34">
        <f>IF(CX7="",NA(),CX7)</f>
        <v>82.86</v>
      </c>
      <c r="CY6" s="34">
        <f t="shared" ref="CY6:DG6" si="11">IF(CY7="",NA(),CY7)</f>
        <v>84.95</v>
      </c>
      <c r="CZ6" s="34">
        <f t="shared" si="11"/>
        <v>85.82</v>
      </c>
      <c r="DA6" s="34">
        <f t="shared" si="11"/>
        <v>85.82</v>
      </c>
      <c r="DB6" s="34">
        <f t="shared" si="11"/>
        <v>85.97</v>
      </c>
      <c r="DC6" s="34">
        <f t="shared" si="11"/>
        <v>67.38</v>
      </c>
      <c r="DD6" s="34">
        <f t="shared" si="11"/>
        <v>65.95</v>
      </c>
      <c r="DE6" s="34">
        <f t="shared" si="11"/>
        <v>66.819999999999993</v>
      </c>
      <c r="DF6" s="34">
        <f t="shared" si="11"/>
        <v>63.77</v>
      </c>
      <c r="DG6" s="34">
        <f t="shared" si="11"/>
        <v>66.95</v>
      </c>
      <c r="DH6" s="33" t="str">
        <f>IF(DH7="","",IF(DH7="-","【-】","【"&amp;SUBSTITUTE(TEXT(DH7,"#,##0.00"),"-","△")&amp;"】"))</f>
        <v>【79.14】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0.25</v>
      </c>
      <c r="EK6" s="34">
        <f t="shared" si="14"/>
        <v>0.31</v>
      </c>
      <c r="EL6" s="34">
        <f t="shared" si="14"/>
        <v>0.1</v>
      </c>
      <c r="EM6" s="33">
        <f t="shared" si="14"/>
        <v>0</v>
      </c>
      <c r="EN6" s="33">
        <f t="shared" si="14"/>
        <v>0</v>
      </c>
      <c r="EO6" s="33" t="str">
        <f>IF(EO7="","",IF(EO7="-","【-】","【"&amp;SUBSTITUTE(TEXT(EO7,"#,##0.00"),"-","△")&amp;"】"))</f>
        <v>【0.01】</v>
      </c>
    </row>
    <row r="7" spans="1:145" s="35" customFormat="1" x14ac:dyDescent="0.15">
      <c r="A7" s="27"/>
      <c r="B7" s="36">
        <v>2017</v>
      </c>
      <c r="C7" s="36">
        <v>352039</v>
      </c>
      <c r="D7" s="36">
        <v>47</v>
      </c>
      <c r="E7" s="36">
        <v>17</v>
      </c>
      <c r="F7" s="36">
        <v>6</v>
      </c>
      <c r="G7" s="36">
        <v>0</v>
      </c>
      <c r="H7" s="36" t="s">
        <v>108</v>
      </c>
      <c r="I7" s="36" t="s">
        <v>109</v>
      </c>
      <c r="J7" s="36" t="s">
        <v>110</v>
      </c>
      <c r="K7" s="36" t="s">
        <v>111</v>
      </c>
      <c r="L7" s="36" t="s">
        <v>112</v>
      </c>
      <c r="M7" s="36" t="s">
        <v>113</v>
      </c>
      <c r="N7" s="37" t="s">
        <v>114</v>
      </c>
      <c r="O7" s="37" t="s">
        <v>115</v>
      </c>
      <c r="P7" s="37">
        <v>0.2</v>
      </c>
      <c r="Q7" s="37">
        <v>100</v>
      </c>
      <c r="R7" s="37">
        <v>3735</v>
      </c>
      <c r="S7" s="37">
        <v>193137</v>
      </c>
      <c r="T7" s="37">
        <v>1023.23</v>
      </c>
      <c r="U7" s="37">
        <v>188.75</v>
      </c>
      <c r="V7" s="37">
        <v>392</v>
      </c>
      <c r="W7" s="37">
        <v>0.17</v>
      </c>
      <c r="X7" s="37">
        <v>2305.88</v>
      </c>
      <c r="Y7" s="37">
        <v>69.67</v>
      </c>
      <c r="Z7" s="37">
        <v>67.67</v>
      </c>
      <c r="AA7" s="37">
        <v>72.05</v>
      </c>
      <c r="AB7" s="37">
        <v>87.44</v>
      </c>
      <c r="AC7" s="37">
        <v>116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1090.49</v>
      </c>
      <c r="BG7" s="37">
        <v>1011.52</v>
      </c>
      <c r="BH7" s="37">
        <v>925.36</v>
      </c>
      <c r="BI7" s="37">
        <v>0</v>
      </c>
      <c r="BJ7" s="37">
        <v>0</v>
      </c>
      <c r="BK7" s="37">
        <v>1716.47</v>
      </c>
      <c r="BL7" s="37">
        <v>1741.94</v>
      </c>
      <c r="BM7" s="37">
        <v>1451.54</v>
      </c>
      <c r="BN7" s="37">
        <v>1700.42</v>
      </c>
      <c r="BO7" s="37">
        <v>1491.92</v>
      </c>
      <c r="BP7" s="37">
        <v>920.42</v>
      </c>
      <c r="BQ7" s="37">
        <v>52.52</v>
      </c>
      <c r="BR7" s="37">
        <v>50.39</v>
      </c>
      <c r="BS7" s="37">
        <v>55.97</v>
      </c>
      <c r="BT7" s="37">
        <v>73.69</v>
      </c>
      <c r="BU7" s="37">
        <v>84.03</v>
      </c>
      <c r="BV7" s="37">
        <v>35.049999999999997</v>
      </c>
      <c r="BW7" s="37">
        <v>33.86</v>
      </c>
      <c r="BX7" s="37">
        <v>33.58</v>
      </c>
      <c r="BY7" s="37">
        <v>34.51</v>
      </c>
      <c r="BZ7" s="37">
        <v>46.77</v>
      </c>
      <c r="CA7" s="37">
        <v>47.34</v>
      </c>
      <c r="CB7" s="37">
        <v>305.10000000000002</v>
      </c>
      <c r="CC7" s="37">
        <v>323.10000000000002</v>
      </c>
      <c r="CD7" s="37">
        <v>303.7</v>
      </c>
      <c r="CE7" s="37">
        <v>245.43</v>
      </c>
      <c r="CF7" s="37">
        <v>213.71</v>
      </c>
      <c r="CG7" s="37">
        <v>463.38</v>
      </c>
      <c r="CH7" s="37">
        <v>510.15</v>
      </c>
      <c r="CI7" s="37">
        <v>514.39</v>
      </c>
      <c r="CJ7" s="37">
        <v>476.11</v>
      </c>
      <c r="CK7" s="37">
        <v>348.75</v>
      </c>
      <c r="CL7" s="37">
        <v>360.3</v>
      </c>
      <c r="CM7" s="37" t="s">
        <v>114</v>
      </c>
      <c r="CN7" s="37" t="s">
        <v>114</v>
      </c>
      <c r="CO7" s="37" t="s">
        <v>114</v>
      </c>
      <c r="CP7" s="37" t="s">
        <v>114</v>
      </c>
      <c r="CQ7" s="37" t="s">
        <v>114</v>
      </c>
      <c r="CR7" s="37">
        <v>31.37</v>
      </c>
      <c r="CS7" s="37">
        <v>29.86</v>
      </c>
      <c r="CT7" s="37">
        <v>29.28</v>
      </c>
      <c r="CU7" s="37">
        <v>29.4</v>
      </c>
      <c r="CV7" s="37">
        <v>29.8</v>
      </c>
      <c r="CW7" s="37">
        <v>34.06</v>
      </c>
      <c r="CX7" s="37">
        <v>82.86</v>
      </c>
      <c r="CY7" s="37">
        <v>84.95</v>
      </c>
      <c r="CZ7" s="37">
        <v>85.82</v>
      </c>
      <c r="DA7" s="37">
        <v>85.82</v>
      </c>
      <c r="DB7" s="37">
        <v>85.97</v>
      </c>
      <c r="DC7" s="37">
        <v>67.38</v>
      </c>
      <c r="DD7" s="37">
        <v>65.95</v>
      </c>
      <c r="DE7" s="37">
        <v>66.819999999999993</v>
      </c>
      <c r="DF7" s="37">
        <v>63.77</v>
      </c>
      <c r="DG7" s="37">
        <v>66.95</v>
      </c>
      <c r="DH7" s="37">
        <v>79.14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0.25</v>
      </c>
      <c r="EK7" s="37">
        <v>0.31</v>
      </c>
      <c r="EL7" s="37">
        <v>0.1</v>
      </c>
      <c r="EM7" s="37">
        <v>0</v>
      </c>
      <c r="EN7" s="37">
        <v>0</v>
      </c>
      <c r="EO7" s="37">
        <v>0.01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116</v>
      </c>
      <c r="C9" s="39" t="s">
        <v>117</v>
      </c>
      <c r="D9" s="39" t="s">
        <v>118</v>
      </c>
      <c r="E9" s="39" t="s">
        <v>119</v>
      </c>
      <c r="F9" s="39" t="s">
        <v>120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2019-02-19T05:25:15Z</cp:lastPrinted>
  <dcterms:created xsi:type="dcterms:W3CDTF">2018-12-03T09:33:53Z</dcterms:created>
  <dcterms:modified xsi:type="dcterms:W3CDTF">2019-02-19T05:27:13Z</dcterms:modified>
  <cp:category/>
</cp:coreProperties>
</file>