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d+wdy3/gm+AOEJhOi/C394Enxed5UPKnAwTamcyxrjWr4pdaP3h/McO/BNr2yyaPEZW58o5auAbOO2ICTRAtQ==" workbookSaltValue="jHRk9NELdNTYupig//n4bQ==" workbookSpinCount="100000" lockStructure="1"/>
  <bookViews>
    <workbookView xWindow="0" yWindow="15" windowWidth="15360" windowHeight="762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H86" i="4"/>
  <c r="E86" i="4"/>
  <c r="AT10" i="4"/>
  <c r="AL10" i="4"/>
  <c r="AD10" i="4"/>
  <c r="B10" i="4"/>
  <c r="P8" i="4"/>
  <c r="I8" i="4"/>
  <c r="D10" i="5" l="1"/>
  <c r="C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<sst xmlns="http://schemas.openxmlformats.org/spreadsheetml/2006/main" count="240" uniqueCount="126">
  <si>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</si>
  <si>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</si>
  <si>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</si>
  <si>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</si>
  <si>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</si>
  <si>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</si>
  <si>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</si>
  <si>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</si>
  <si>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</si>
  <si>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</si>
  <si>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</si>
  <si>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</si>
  <si>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</si>
  <si>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</si>
  <si>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</si>
  <si>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</si>
  <si>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</si>
  <si>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</si>
  <si>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</si>
  <si>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</si>
  <si>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</si>
  <si>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</si>
  <si>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</si>
  <si>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</si>
  <si>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</si>
  <si>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</si>
  <si>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</si>
  <si>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</si>
  <si>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</si>
  <si>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</si>
  <si>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</si>
  <si>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</si>
  <si>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</si>
  <si>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</si>
  <si>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</si>
  <si>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</si>
  <si>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</si>
  <si>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</si>
  <si>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</si>
  <si>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</si>
  <si>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</si>
  <si>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</si>
  <si>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</si>
  <si>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</si>
  <si>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</si>
  <si>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</si>
  <si>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</si>
  <si>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</si>
  <si>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</si>
  <si>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</si>
  <si>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</si>
  <si>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</si>
  <si>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</si>
  <si>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</si>
  <si>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</si>
  <si>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</si>
  <si>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</si>
  <si>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</si>
  <si>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</si>
  <si>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</si>
  <si>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</si>
  <si>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</si>
  <si>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</si>
  <si>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</si>
  <si>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</si>
  <si>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</si>
  <si>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</si>
  <si>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</si>
  <si>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</si>
  <si>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</si>
  <si>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</si>
  <si>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</si>
  <si>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</si>
  <si>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</si>
  <si>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</si>
  <si>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</si>
  <si>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</si>
  <si>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</si>
  <si>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</si>
  <si>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</si>
  <si>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</si>
  <si>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</si>
  <si>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</si>
  <si>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</si>
  <si>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</si>
  <si>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</si>
  <si>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</si>
  <si>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</si>
  <si>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</si>
  <si>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</si>
  <si>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</si>
  <si>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</si>
  <si>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</si>
  <si>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</si>
  <si>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</si>
  <si>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</si>
  <si>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</si>
  <si>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</si>
  <si>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</si>
  <si>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</si>
  <si>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</si>
  <si>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</si>
  <si>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</si>
  <si>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</si>
  <si>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</si>
  <si>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</si>
  <si>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</si>
  <si>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</si>
  <si>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</si>
  <si>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</si>
  <si>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</si>
  <si>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</si>
  <si>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</si>
  <si>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</si>
  <si>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</si>
  <si>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</si>
  <si>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</si>
  <si>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</si>
  <si>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</si>
  <si>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</si>
  <si>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</si>
  <si>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</si>
  <si>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</si>
  <si>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機能強化事業（補助事業）により平成25年に基本計画等を策定し、平成26年から処理施設及び管渠ともに大規模な改築を行っている処理区がある。
　他の処理区についても供用開始から既に20年を経過する施設が増えていくことから、改良、更新にかかる経費が年々増加することが予想される。
　こうしたことから、今後はストックマネジメント方式による計画的・効率的な維持管理と改築を図ることが必要となっている。</t>
    <rPh sb="1" eb="3">
      <t>キノウ</t>
    </rPh>
    <rPh sb="3" eb="5">
      <t>キョウカ</t>
    </rPh>
    <rPh sb="5" eb="7">
      <t>ジギョウ</t>
    </rPh>
    <rPh sb="8" eb="10">
      <t>ホジョ</t>
    </rPh>
    <rPh sb="10" eb="12">
      <t>ジギョウ</t>
    </rPh>
    <rPh sb="16" eb="18">
      <t>ヘイセイ</t>
    </rPh>
    <rPh sb="20" eb="21">
      <t>ネン</t>
    </rPh>
    <rPh sb="22" eb="24">
      <t>キホン</t>
    </rPh>
    <rPh sb="24" eb="26">
      <t>ケイカク</t>
    </rPh>
    <rPh sb="26" eb="27">
      <t>トウ</t>
    </rPh>
    <rPh sb="28" eb="30">
      <t>サクテイ</t>
    </rPh>
    <rPh sb="32" eb="34">
      <t>ヘイセイ</t>
    </rPh>
    <rPh sb="36" eb="37">
      <t>ネン</t>
    </rPh>
    <rPh sb="39" eb="41">
      <t>ショリ</t>
    </rPh>
    <rPh sb="41" eb="43">
      <t>シセツ</t>
    </rPh>
    <rPh sb="43" eb="44">
      <t>オヨ</t>
    </rPh>
    <rPh sb="45" eb="46">
      <t>カン</t>
    </rPh>
    <rPh sb="46" eb="47">
      <t>キョ</t>
    </rPh>
    <rPh sb="50" eb="53">
      <t>ダイキボ</t>
    </rPh>
    <rPh sb="54" eb="56">
      <t>カイチク</t>
    </rPh>
    <rPh sb="57" eb="58">
      <t>オコナ</t>
    </rPh>
    <rPh sb="62" eb="64">
      <t>ショリ</t>
    </rPh>
    <rPh sb="64" eb="65">
      <t>ク</t>
    </rPh>
    <rPh sb="71" eb="72">
      <t>タ</t>
    </rPh>
    <rPh sb="73" eb="75">
      <t>ショリ</t>
    </rPh>
    <rPh sb="75" eb="76">
      <t>ク</t>
    </rPh>
    <rPh sb="81" eb="83">
      <t>キョウヨウ</t>
    </rPh>
    <rPh sb="83" eb="85">
      <t>カイシ</t>
    </rPh>
    <rPh sb="87" eb="88">
      <t>スデ</t>
    </rPh>
    <rPh sb="91" eb="92">
      <t>ネン</t>
    </rPh>
    <rPh sb="93" eb="95">
      <t>ケイカ</t>
    </rPh>
    <rPh sb="97" eb="99">
      <t>シセツ</t>
    </rPh>
    <rPh sb="100" eb="101">
      <t>フ</t>
    </rPh>
    <rPh sb="110" eb="112">
      <t>カイリョウ</t>
    </rPh>
    <rPh sb="113" eb="115">
      <t>コウシン</t>
    </rPh>
    <rPh sb="119" eb="121">
      <t>ケイヒ</t>
    </rPh>
    <rPh sb="122" eb="124">
      <t>ネンネン</t>
    </rPh>
    <rPh sb="124" eb="126">
      <t>ゾウカ</t>
    </rPh>
    <rPh sb="131" eb="133">
      <t>ヨソウ</t>
    </rPh>
    <rPh sb="148" eb="150">
      <t>コンゴ</t>
    </rPh>
    <rPh sb="161" eb="163">
      <t>ホウシキ</t>
    </rPh>
    <rPh sb="166" eb="169">
      <t>ケイカクテキ</t>
    </rPh>
    <rPh sb="170" eb="173">
      <t>コウリツテキ</t>
    </rPh>
    <rPh sb="174" eb="176">
      <t>イジ</t>
    </rPh>
    <rPh sb="176" eb="178">
      <t>カンリ</t>
    </rPh>
    <rPh sb="179" eb="181">
      <t>カイチク</t>
    </rPh>
    <rPh sb="182" eb="183">
      <t>ハカ</t>
    </rPh>
    <rPh sb="187" eb="189">
      <t>ヒツヨウ</t>
    </rPh>
    <phoneticPr fontId="4"/>
  </si>
  <si>
    <t>萩市の農業集落排水事業は、平成元年に供用開始、その後13処理区を順次供用開始している。
　供用開始をした14処理区のうち1処理区が現在も整備中である。
　収益的収支比率については、前年度までと比べ低くなっている。これは地方公営企業法適用前年の打ち切り決算の影響で、未払金として処理していることから、収入不足を補てんしている一般会計からの繰入金が減少したためである。
　企業債残高対事業規模比率については、数値の算定基準の変更により一般会計が負担する企業債が増加したことから皆減となっている。
　汚水処理原価については、打ち切り決算の影響で未払金として処理していることから数値が低くなっている。これに伴い経費回収率についても同様に打ち切り決算の影響である。
　施設利用率及び水洗化率については、整備も概成しており、かつ本事業は人口密集地に比べ人口減少率が大きいことから大幅な増加は見込まれない。</t>
    <rPh sb="77" eb="80">
      <t>シュウエキテキ</t>
    </rPh>
    <rPh sb="80" eb="82">
      <t>シュウシ</t>
    </rPh>
    <rPh sb="82" eb="84">
      <t>ヒリツ</t>
    </rPh>
    <rPh sb="90" eb="93">
      <t>ゼンネンド</t>
    </rPh>
    <rPh sb="96" eb="97">
      <t>クラ</t>
    </rPh>
    <rPh sb="98" eb="99">
      <t>ヒク</t>
    </rPh>
    <rPh sb="109" eb="111">
      <t>チホウ</t>
    </rPh>
    <rPh sb="111" eb="113">
      <t>コウエイ</t>
    </rPh>
    <rPh sb="113" eb="115">
      <t>キギョウ</t>
    </rPh>
    <rPh sb="115" eb="116">
      <t>ホウ</t>
    </rPh>
    <rPh sb="116" eb="118">
      <t>テキヨウ</t>
    </rPh>
    <rPh sb="118" eb="120">
      <t>ゼンネン</t>
    </rPh>
    <rPh sb="121" eb="122">
      <t>ウ</t>
    </rPh>
    <rPh sb="123" eb="124">
      <t>キ</t>
    </rPh>
    <rPh sb="125" eb="127">
      <t>ケッサン</t>
    </rPh>
    <rPh sb="128" eb="130">
      <t>エイキョウ</t>
    </rPh>
    <rPh sb="132" eb="134">
      <t>ミバライ</t>
    </rPh>
    <rPh sb="134" eb="135">
      <t>キン</t>
    </rPh>
    <rPh sb="138" eb="140">
      <t>ショリ</t>
    </rPh>
    <rPh sb="149" eb="151">
      <t>シュウニュウ</t>
    </rPh>
    <rPh sb="151" eb="153">
      <t>フソク</t>
    </rPh>
    <rPh sb="161" eb="163">
      <t>イッパン</t>
    </rPh>
    <rPh sb="163" eb="165">
      <t>カイケイ</t>
    </rPh>
    <rPh sb="168" eb="170">
      <t>クリイレ</t>
    </rPh>
    <rPh sb="170" eb="171">
      <t>キン</t>
    </rPh>
    <rPh sb="172" eb="174">
      <t>ゲンショウ</t>
    </rPh>
    <rPh sb="184" eb="186">
      <t>キギョウ</t>
    </rPh>
    <rPh sb="186" eb="187">
      <t>サイ</t>
    </rPh>
    <rPh sb="187" eb="189">
      <t>ザンダカ</t>
    </rPh>
    <rPh sb="189" eb="190">
      <t>タイ</t>
    </rPh>
    <rPh sb="190" eb="192">
      <t>ジギョウ</t>
    </rPh>
    <rPh sb="192" eb="194">
      <t>キボ</t>
    </rPh>
    <rPh sb="194" eb="196">
      <t>ヒリツ</t>
    </rPh>
    <rPh sb="202" eb="204">
      <t>スウチ</t>
    </rPh>
    <rPh sb="205" eb="207">
      <t>サンテイ</t>
    </rPh>
    <rPh sb="207" eb="209">
      <t>キジュン</t>
    </rPh>
    <rPh sb="210" eb="212">
      <t>ヘンコウ</t>
    </rPh>
    <rPh sb="215" eb="217">
      <t>イッパン</t>
    </rPh>
    <rPh sb="217" eb="219">
      <t>カイケイ</t>
    </rPh>
    <rPh sb="220" eb="222">
      <t>フタン</t>
    </rPh>
    <rPh sb="224" eb="226">
      <t>キギョウ</t>
    </rPh>
    <rPh sb="226" eb="227">
      <t>サイ</t>
    </rPh>
    <rPh sb="228" eb="230">
      <t>ゾウカ</t>
    </rPh>
    <rPh sb="236" eb="238">
      <t>カイゲン</t>
    </rPh>
    <rPh sb="247" eb="249">
      <t>オスイ</t>
    </rPh>
    <rPh sb="249" eb="251">
      <t>ショリ</t>
    </rPh>
    <rPh sb="251" eb="253">
      <t>ゲンカ</t>
    </rPh>
    <rPh sb="259" eb="260">
      <t>ウ</t>
    </rPh>
    <rPh sb="261" eb="262">
      <t>キ</t>
    </rPh>
    <rPh sb="263" eb="265">
      <t>ケッサン</t>
    </rPh>
    <rPh sb="266" eb="268">
      <t>エイキョウ</t>
    </rPh>
    <rPh sb="269" eb="271">
      <t>ミバライ</t>
    </rPh>
    <rPh sb="271" eb="272">
      <t>キン</t>
    </rPh>
    <rPh sb="275" eb="277">
      <t>ショリ</t>
    </rPh>
    <rPh sb="285" eb="287">
      <t>スウチ</t>
    </rPh>
    <rPh sb="288" eb="289">
      <t>ヒク</t>
    </rPh>
    <rPh sb="299" eb="300">
      <t>トモナ</t>
    </rPh>
    <rPh sb="301" eb="306">
      <t>ケイヒカイシュウリツ</t>
    </rPh>
    <rPh sb="311" eb="313">
      <t>ドウヨウ</t>
    </rPh>
    <rPh sb="314" eb="315">
      <t>ウ</t>
    </rPh>
    <rPh sb="316" eb="317">
      <t>キ</t>
    </rPh>
    <rPh sb="318" eb="320">
      <t>ケッサン</t>
    </rPh>
    <rPh sb="321" eb="323">
      <t>エイキョウ</t>
    </rPh>
    <rPh sb="329" eb="331">
      <t>シセツ</t>
    </rPh>
    <rPh sb="331" eb="334">
      <t>リヨウリツ</t>
    </rPh>
    <rPh sb="334" eb="335">
      <t>オヨ</t>
    </rPh>
    <rPh sb="336" eb="339">
      <t>スイセンカ</t>
    </rPh>
    <rPh sb="339" eb="340">
      <t>リツ</t>
    </rPh>
    <rPh sb="346" eb="348">
      <t>セイビ</t>
    </rPh>
    <rPh sb="349" eb="351">
      <t>ガイセイ</t>
    </rPh>
    <phoneticPr fontId="4"/>
  </si>
  <si>
    <t>　地方公営企業法適用前年で打ち切り決算を行ったことから前年度以前と比較すると大きく数値が異なっている指標もある。
　しかし、水洗化率は平均値に比べ高水準であるにも関わらず経費回収率、施設利用率は低水準となっていることから、近隣で接続可能な処理施設の統廃合などによる施設利用率と経費回収率の向上など効率的な維持管理に取り組んでいくことが求められる。
　平成26年に下水道及び集落排水等の使用料を統一し、平成30年度からは地方公営企業法の適用に併せて事業別にあった特別会計を公営企業会計として一本化することから、萩市全体で一つの下水道事業として持続可能な事業運営に取り組んでいくところである。</t>
    <rPh sb="1" eb="3">
      <t>チホウ</t>
    </rPh>
    <rPh sb="3" eb="5">
      <t>コウエイ</t>
    </rPh>
    <rPh sb="5" eb="7">
      <t>キギョウ</t>
    </rPh>
    <rPh sb="7" eb="8">
      <t>ホウ</t>
    </rPh>
    <rPh sb="8" eb="10">
      <t>テキヨウ</t>
    </rPh>
    <rPh sb="10" eb="12">
      <t>ゼンネン</t>
    </rPh>
    <rPh sb="13" eb="14">
      <t>ウ</t>
    </rPh>
    <rPh sb="15" eb="16">
      <t>キ</t>
    </rPh>
    <rPh sb="17" eb="19">
      <t>ケッサン</t>
    </rPh>
    <rPh sb="20" eb="21">
      <t>オコナ</t>
    </rPh>
    <rPh sb="27" eb="30">
      <t>ゼンネンド</t>
    </rPh>
    <rPh sb="30" eb="32">
      <t>イゼン</t>
    </rPh>
    <rPh sb="33" eb="35">
      <t>ヒカク</t>
    </rPh>
    <rPh sb="38" eb="39">
      <t>オオ</t>
    </rPh>
    <rPh sb="41" eb="43">
      <t>スウチ</t>
    </rPh>
    <rPh sb="44" eb="45">
      <t>コト</t>
    </rPh>
    <rPh sb="50" eb="52">
      <t>シヒョウ</t>
    </rPh>
    <rPh sb="62" eb="65">
      <t>スイセンカ</t>
    </rPh>
    <rPh sb="65" eb="66">
      <t>リツ</t>
    </rPh>
    <rPh sb="67" eb="70">
      <t>ヘイキンチ</t>
    </rPh>
    <rPh sb="71" eb="72">
      <t>クラ</t>
    </rPh>
    <rPh sb="73" eb="76">
      <t>コウスイジュン</t>
    </rPh>
    <rPh sb="81" eb="82">
      <t>カカ</t>
    </rPh>
    <rPh sb="85" eb="87">
      <t>ケイヒ</t>
    </rPh>
    <rPh sb="87" eb="89">
      <t>カイシュウ</t>
    </rPh>
    <rPh sb="89" eb="90">
      <t>リツ</t>
    </rPh>
    <rPh sb="91" eb="93">
      <t>シセツ</t>
    </rPh>
    <rPh sb="93" eb="96">
      <t>リヨウリツ</t>
    </rPh>
    <rPh sb="97" eb="100">
      <t>テイスイジュン</t>
    </rPh>
    <rPh sb="111" eb="113">
      <t>キンリン</t>
    </rPh>
    <rPh sb="114" eb="116">
      <t>セツゾク</t>
    </rPh>
    <rPh sb="116" eb="118">
      <t>カノウ</t>
    </rPh>
    <rPh sb="119" eb="121">
      <t>ショリ</t>
    </rPh>
    <rPh sb="121" eb="123">
      <t>シセツ</t>
    </rPh>
    <rPh sb="124" eb="127">
      <t>トウハイゴウ</t>
    </rPh>
    <rPh sb="132" eb="134">
      <t>シセツ</t>
    </rPh>
    <rPh sb="134" eb="137">
      <t>リヨウリツ</t>
    </rPh>
    <rPh sb="138" eb="140">
      <t>ケイヒ</t>
    </rPh>
    <rPh sb="140" eb="142">
      <t>カイシュウ</t>
    </rPh>
    <rPh sb="142" eb="143">
      <t>リツ</t>
    </rPh>
    <rPh sb="144" eb="146">
      <t>コウジョウ</t>
    </rPh>
    <rPh sb="148" eb="151">
      <t>コウリツテキ</t>
    </rPh>
    <rPh sb="152" eb="154">
      <t>イジ</t>
    </rPh>
    <rPh sb="154" eb="156">
      <t>カンリ</t>
    </rPh>
    <rPh sb="157" eb="158">
      <t>ト</t>
    </rPh>
    <rPh sb="159" eb="160">
      <t>ク</t>
    </rPh>
    <rPh sb="167" eb="168">
      <t>モト</t>
    </rPh>
    <rPh sb="175" eb="177">
      <t>ヘイセイ</t>
    </rPh>
    <rPh sb="179" eb="180">
      <t>ネン</t>
    </rPh>
    <rPh sb="181" eb="184">
      <t>ゲスイドウ</t>
    </rPh>
    <rPh sb="184" eb="185">
      <t>オヨ</t>
    </rPh>
    <rPh sb="186" eb="188">
      <t>シュウラク</t>
    </rPh>
    <rPh sb="188" eb="190">
      <t>ハイスイ</t>
    </rPh>
    <rPh sb="190" eb="191">
      <t>トウ</t>
    </rPh>
    <rPh sb="192" eb="195">
      <t>シヨウリョウ</t>
    </rPh>
    <rPh sb="196" eb="198">
      <t>トウイツ</t>
    </rPh>
    <rPh sb="200" eb="202">
      <t>ヘイセイ</t>
    </rPh>
    <rPh sb="204" eb="206">
      <t>ネンド</t>
    </rPh>
    <rPh sb="209" eb="211">
      <t>チホウ</t>
    </rPh>
    <rPh sb="211" eb="213">
      <t>コウエイ</t>
    </rPh>
    <rPh sb="213" eb="215">
      <t>キギョウ</t>
    </rPh>
    <rPh sb="215" eb="216">
      <t>ホウ</t>
    </rPh>
    <rPh sb="217" eb="219">
      <t>テキヨウ</t>
    </rPh>
    <rPh sb="220" eb="221">
      <t>アワ</t>
    </rPh>
    <rPh sb="223" eb="225">
      <t>ジギョウ</t>
    </rPh>
    <rPh sb="225" eb="226">
      <t>ベツ</t>
    </rPh>
    <rPh sb="230" eb="232">
      <t>トクベツ</t>
    </rPh>
    <rPh sb="232" eb="234">
      <t>カイケイ</t>
    </rPh>
    <rPh sb="235" eb="237">
      <t>コウエイ</t>
    </rPh>
    <rPh sb="237" eb="239">
      <t>キギョウ</t>
    </rPh>
    <rPh sb="239" eb="241">
      <t>カイケイ</t>
    </rPh>
    <rPh sb="244" eb="247">
      <t>イッポンカ</t>
    </rPh>
    <rPh sb="254" eb="256">
      <t>ハギシ</t>
    </rPh>
    <rPh sb="256" eb="258">
      <t>ゼンタイ</t>
    </rPh>
    <rPh sb="259" eb="260">
      <t>ヒト</t>
    </rPh>
    <rPh sb="262" eb="265">
      <t>ゲスイドウ</t>
    </rPh>
    <rPh sb="265" eb="267">
      <t>ジギョウ</t>
    </rPh>
    <rPh sb="270" eb="272">
      <t>ジゾク</t>
    </rPh>
    <rPh sb="272" eb="274">
      <t>カノウ</t>
    </rPh>
    <rPh sb="275" eb="277">
      <t>ジギョウ</t>
    </rPh>
    <rPh sb="277" eb="279">
      <t>ウンエイ</t>
    </rPh>
    <rPh sb="280" eb="281">
      <t>ト</t>
    </rPh>
    <rPh sb="282" eb="28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</si>
</sst>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7.0000000000000007E-2</c:v>
                </c:pt>
                <c:pt idx="2">
                  <c:v>0.05</c:v>
                </c:pt>
                <c:pt idx="3">
                  <c:v>0.54</c:v>
                </c:pt>
                <c:pt idx="4" formatCode="#,##0.00;&quot;△&quot;#,##0.00">
                  <c:v>0</c:v>
                </c:pt>
              </c:numCache>
            </c:numRef>
          </c:val>
          <c:extLst xmlns:c16r2="http://schemas.microsoft.com/office/drawing/2015/06/chart">
            <c:ext xmlns:c16="http://schemas.microsoft.com/office/drawing/2014/chart" uri="{C3380CC4-5D6E-409C-BE32-E72D297353CC}">
              <c16:uniqueId val="{00000000-C5B7-413D-BC15-8C177DAF1822}"/>
            </c:ext>
          </c:extLst>
        </c:ser>
        <c:dLbls>
          <c:showLegendKey val="0"/>
          <c:showVal val="0"/>
          <c:showCatName val="0"/>
          <c:showSerName val="0"/>
          <c:showPercent val="0"/>
          <c:showBubbleSize val="0"/>
        </c:dLbls>
        <c:gapWidth val="150"/>
        <c:axId val="125240832"/>
        <c:axId val="12524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C5B7-413D-BC15-8C177DAF1822}"/>
            </c:ext>
          </c:extLst>
        </c:ser>
        <c:dLbls>
          <c:showLegendKey val="0"/>
          <c:showVal val="0"/>
          <c:showCatName val="0"/>
          <c:showSerName val="0"/>
          <c:showPercent val="0"/>
          <c:showBubbleSize val="0"/>
        </c:dLbls>
        <c:marker val="1"/>
        <c:smooth val="0"/>
        <c:axId val="125240832"/>
        <c:axId val="125242752"/>
      </c:lineChart>
      <c:dateAx>
        <c:axId val="125240832"/>
        <c:scaling>
          <c:orientation val="minMax"/>
        </c:scaling>
        <c:delete val="1"/>
        <c:axPos val="b"/>
        <c:numFmt formatCode="ge" sourceLinked="1"/>
        <c:majorTickMark val="none"/>
        <c:minorTickMark val="none"/>
        <c:tickLblPos val="none"/>
        <c:crossAx val="125242752"/>
        <c:crosses val="autoZero"/>
        <c:auto val="1"/>
        <c:lblOffset val="100"/>
        <c:baseTimeUnit val="years"/>
      </c:dateAx>
      <c:valAx>
        <c:axId val="1252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43.35</c:v>
                </c:pt>
                <c:pt idx="1">
                  <c:v>39.520000000000003</c:v>
                </c:pt>
                <c:pt idx="2">
                  <c:v>39.79</c:v>
                </c:pt>
                <c:pt idx="3">
                  <c:v>40.770000000000003</c:v>
                </c:pt>
                <c:pt idx="4">
                  <c:v>39.729999999999997</c:v>
                </c:pt>
              </c:numCache>
            </c:numRef>
          </c:val>
          <c:extLst xmlns:c16r2="http://schemas.microsoft.com/office/drawing/2015/06/chart">
            <c:ext xmlns:c16="http://schemas.microsoft.com/office/drawing/2014/chart" uri="{C3380CC4-5D6E-409C-BE32-E72D297353CC}">
              <c16:uniqueId val="{00000000-A0B2-4B52-9DC6-DF22B94BEA30}"/>
            </c:ext>
          </c:extLst>
        </c:ser>
        <c:dLbls>
          <c:showLegendKey val="0"/>
          <c:showVal val="0"/>
          <c:showCatName val="0"/>
          <c:showSerName val="0"/>
          <c:showPercent val="0"/>
          <c:showBubbleSize val="0"/>
        </c:dLbls>
        <c:gapWidth val="150"/>
        <c:axId val="125924480"/>
        <c:axId val="12592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A0B2-4B52-9DC6-DF22B94BEA30}"/>
            </c:ext>
          </c:extLst>
        </c:ser>
        <c:dLbls>
          <c:showLegendKey val="0"/>
          <c:showVal val="0"/>
          <c:showCatName val="0"/>
          <c:showSerName val="0"/>
          <c:showPercent val="0"/>
          <c:showBubbleSize val="0"/>
        </c:dLbls>
        <c:marker val="1"/>
        <c:smooth val="0"/>
        <c:axId val="125924480"/>
        <c:axId val="125926400"/>
      </c:lineChart>
      <c:dateAx>
        <c:axId val="125924480"/>
        <c:scaling>
          <c:orientation val="minMax"/>
        </c:scaling>
        <c:delete val="1"/>
        <c:axPos val="b"/>
        <c:numFmt formatCode="ge" sourceLinked="1"/>
        <c:majorTickMark val="none"/>
        <c:minorTickMark val="none"/>
        <c:tickLblPos val="none"/>
        <c:crossAx val="125926400"/>
        <c:crosses val="autoZero"/>
        <c:auto val="1"/>
        <c:lblOffset val="100"/>
        <c:baseTimeUnit val="years"/>
      </c:dateAx>
      <c:valAx>
        <c:axId val="1259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86.16</c:v>
                </c:pt>
                <c:pt idx="1">
                  <c:v>87.83</c:v>
                </c:pt>
                <c:pt idx="2">
                  <c:v>88.26</c:v>
                </c:pt>
                <c:pt idx="3">
                  <c:v>88.49</c:v>
                </c:pt>
                <c:pt idx="4">
                  <c:v>87.56</c:v>
                </c:pt>
              </c:numCache>
            </c:numRef>
          </c:val>
          <c:extLst xmlns:c16r2="http://schemas.microsoft.com/office/drawing/2015/06/chart">
            <c:ext xmlns:c16="http://schemas.microsoft.com/office/drawing/2014/chart" uri="{C3380CC4-5D6E-409C-BE32-E72D297353CC}">
              <c16:uniqueId val="{00000000-F907-48B6-A470-C76ACC27A588}"/>
            </c:ext>
          </c:extLst>
        </c:ser>
        <c:dLbls>
          <c:showLegendKey val="0"/>
          <c:showVal val="0"/>
          <c:showCatName val="0"/>
          <c:showSerName val="0"/>
          <c:showPercent val="0"/>
          <c:showBubbleSize val="0"/>
        </c:dLbls>
        <c:gapWidth val="150"/>
        <c:axId val="126039552"/>
        <c:axId val="12604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F907-48B6-A470-C76ACC27A588}"/>
            </c:ext>
          </c:extLst>
        </c:ser>
        <c:dLbls>
          <c:showLegendKey val="0"/>
          <c:showVal val="0"/>
          <c:showCatName val="0"/>
          <c:showSerName val="0"/>
          <c:showPercent val="0"/>
          <c:showBubbleSize val="0"/>
        </c:dLbls>
        <c:marker val="1"/>
        <c:smooth val="0"/>
        <c:axId val="126039552"/>
        <c:axId val="126041472"/>
      </c:lineChart>
      <c:dateAx>
        <c:axId val="126039552"/>
        <c:scaling>
          <c:orientation val="minMax"/>
        </c:scaling>
        <c:delete val="1"/>
        <c:axPos val="b"/>
        <c:numFmt formatCode="ge" sourceLinked="1"/>
        <c:majorTickMark val="none"/>
        <c:minorTickMark val="none"/>
        <c:tickLblPos val="none"/>
        <c:crossAx val="126041472"/>
        <c:crosses val="autoZero"/>
        <c:auto val="1"/>
        <c:lblOffset val="100"/>
        <c:baseTimeUnit val="years"/>
      </c:dateAx>
      <c:valAx>
        <c:axId val="1260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83.12</c:v>
                </c:pt>
                <c:pt idx="1">
                  <c:v>82.36</c:v>
                </c:pt>
                <c:pt idx="2">
                  <c:v>81.400000000000006</c:v>
                </c:pt>
                <c:pt idx="3">
                  <c:v>91.67</c:v>
                </c:pt>
                <c:pt idx="4">
                  <c:v>57.29</c:v>
                </c:pt>
              </c:numCache>
            </c:numRef>
          </c:val>
          <c:extLst xmlns:c16r2="http://schemas.microsoft.com/office/drawing/2015/06/chart">
            <c:ext xmlns:c16="http://schemas.microsoft.com/office/drawing/2014/chart" uri="{C3380CC4-5D6E-409C-BE32-E72D297353CC}">
              <c16:uniqueId val="{00000000-398D-45F0-8EB8-D53E51ABE129}"/>
            </c:ext>
          </c:extLst>
        </c:ser>
        <c:dLbls>
          <c:showLegendKey val="0"/>
          <c:showVal val="0"/>
          <c:showCatName val="0"/>
          <c:showSerName val="0"/>
          <c:showPercent val="0"/>
          <c:showBubbleSize val="0"/>
        </c:dLbls>
        <c:gapWidth val="150"/>
        <c:axId val="125273984"/>
        <c:axId val="12527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8D-45F0-8EB8-D53E51ABE129}"/>
            </c:ext>
          </c:extLst>
        </c:ser>
        <c:dLbls>
          <c:showLegendKey val="0"/>
          <c:showVal val="0"/>
          <c:showCatName val="0"/>
          <c:showSerName val="0"/>
          <c:showPercent val="0"/>
          <c:showBubbleSize val="0"/>
        </c:dLbls>
        <c:marker val="1"/>
        <c:smooth val="0"/>
        <c:axId val="125273984"/>
        <c:axId val="125276160"/>
      </c:lineChart>
      <c:dateAx>
        <c:axId val="125273984"/>
        <c:scaling>
          <c:orientation val="minMax"/>
        </c:scaling>
        <c:delete val="1"/>
        <c:axPos val="b"/>
        <c:numFmt formatCode="ge" sourceLinked="1"/>
        <c:majorTickMark val="none"/>
        <c:minorTickMark val="none"/>
        <c:tickLblPos val="none"/>
        <c:crossAx val="125276160"/>
        <c:crosses val="autoZero"/>
        <c:auto val="1"/>
        <c:lblOffset val="100"/>
        <c:baseTimeUnit val="years"/>
      </c:dateAx>
      <c:valAx>
        <c:axId val="1252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06-4A9E-A313-6B9C5FE29977}"/>
            </c:ext>
          </c:extLst>
        </c:ser>
        <c:dLbls>
          <c:showLegendKey val="0"/>
          <c:showVal val="0"/>
          <c:showCatName val="0"/>
          <c:showSerName val="0"/>
          <c:showPercent val="0"/>
          <c:showBubbleSize val="0"/>
        </c:dLbls>
        <c:gapWidth val="150"/>
        <c:axId val="121002240"/>
        <c:axId val="1210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06-4A9E-A313-6B9C5FE29977}"/>
            </c:ext>
          </c:extLst>
        </c:ser>
        <c:dLbls>
          <c:showLegendKey val="0"/>
          <c:showVal val="0"/>
          <c:showCatName val="0"/>
          <c:showSerName val="0"/>
          <c:showPercent val="0"/>
          <c:showBubbleSize val="0"/>
        </c:dLbls>
        <c:marker val="1"/>
        <c:smooth val="0"/>
        <c:axId val="121002240"/>
        <c:axId val="121004416"/>
      </c:lineChart>
      <c:dateAx>
        <c:axId val="121002240"/>
        <c:scaling>
          <c:orientation val="minMax"/>
        </c:scaling>
        <c:delete val="1"/>
        <c:axPos val="b"/>
        <c:numFmt formatCode="ge" sourceLinked="1"/>
        <c:majorTickMark val="none"/>
        <c:minorTickMark val="none"/>
        <c:tickLblPos val="none"/>
        <c:crossAx val="121004416"/>
        <c:crosses val="autoZero"/>
        <c:auto val="1"/>
        <c:lblOffset val="100"/>
        <c:baseTimeUnit val="years"/>
      </c:dateAx>
      <c:valAx>
        <c:axId val="1210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83-4294-B1D8-D172DB959F30}"/>
            </c:ext>
          </c:extLst>
        </c:ser>
        <c:dLbls>
          <c:showLegendKey val="0"/>
          <c:showVal val="0"/>
          <c:showCatName val="0"/>
          <c:showSerName val="0"/>
          <c:showPercent val="0"/>
          <c:showBubbleSize val="0"/>
        </c:dLbls>
        <c:gapWidth val="150"/>
        <c:axId val="121019008"/>
        <c:axId val="1210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83-4294-B1D8-D172DB959F30}"/>
            </c:ext>
          </c:extLst>
        </c:ser>
        <c:dLbls>
          <c:showLegendKey val="0"/>
          <c:showVal val="0"/>
          <c:showCatName val="0"/>
          <c:showSerName val="0"/>
          <c:showPercent val="0"/>
          <c:showBubbleSize val="0"/>
        </c:dLbls>
        <c:marker val="1"/>
        <c:smooth val="0"/>
        <c:axId val="121019008"/>
        <c:axId val="121029376"/>
      </c:lineChart>
      <c:dateAx>
        <c:axId val="121019008"/>
        <c:scaling>
          <c:orientation val="minMax"/>
        </c:scaling>
        <c:delete val="1"/>
        <c:axPos val="b"/>
        <c:numFmt formatCode="ge" sourceLinked="1"/>
        <c:majorTickMark val="none"/>
        <c:minorTickMark val="none"/>
        <c:tickLblPos val="none"/>
        <c:crossAx val="121029376"/>
        <c:crosses val="autoZero"/>
        <c:auto val="1"/>
        <c:lblOffset val="100"/>
        <c:baseTimeUnit val="years"/>
      </c:dateAx>
      <c:valAx>
        <c:axId val="1210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55-4830-B944-79F9588429F6}"/>
            </c:ext>
          </c:extLst>
        </c:ser>
        <c:dLbls>
          <c:showLegendKey val="0"/>
          <c:showVal val="0"/>
          <c:showCatName val="0"/>
          <c:showSerName val="0"/>
          <c:showPercent val="0"/>
          <c:showBubbleSize val="0"/>
        </c:dLbls>
        <c:gapWidth val="150"/>
        <c:axId val="125385728"/>
        <c:axId val="1253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55-4830-B944-79F9588429F6}"/>
            </c:ext>
          </c:extLst>
        </c:ser>
        <c:dLbls>
          <c:showLegendKey val="0"/>
          <c:showVal val="0"/>
          <c:showCatName val="0"/>
          <c:showSerName val="0"/>
          <c:showPercent val="0"/>
          <c:showBubbleSize val="0"/>
        </c:dLbls>
        <c:marker val="1"/>
        <c:smooth val="0"/>
        <c:axId val="125385728"/>
        <c:axId val="125392000"/>
      </c:lineChart>
      <c:dateAx>
        <c:axId val="125385728"/>
        <c:scaling>
          <c:orientation val="minMax"/>
        </c:scaling>
        <c:delete val="1"/>
        <c:axPos val="b"/>
        <c:numFmt formatCode="ge" sourceLinked="1"/>
        <c:majorTickMark val="none"/>
        <c:minorTickMark val="none"/>
        <c:tickLblPos val="none"/>
        <c:crossAx val="125392000"/>
        <c:crosses val="autoZero"/>
        <c:auto val="1"/>
        <c:lblOffset val="100"/>
        <c:baseTimeUnit val="years"/>
      </c:dateAx>
      <c:valAx>
        <c:axId val="1253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B0-4162-9A9C-326CF2A0DBC7}"/>
            </c:ext>
          </c:extLst>
        </c:ser>
        <c:dLbls>
          <c:showLegendKey val="0"/>
          <c:showVal val="0"/>
          <c:showCatName val="0"/>
          <c:showSerName val="0"/>
          <c:showPercent val="0"/>
          <c:showBubbleSize val="0"/>
        </c:dLbls>
        <c:gapWidth val="150"/>
        <c:axId val="125431168"/>
        <c:axId val="12543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B0-4162-9A9C-326CF2A0DBC7}"/>
            </c:ext>
          </c:extLst>
        </c:ser>
        <c:dLbls>
          <c:showLegendKey val="0"/>
          <c:showVal val="0"/>
          <c:showCatName val="0"/>
          <c:showSerName val="0"/>
          <c:showPercent val="0"/>
          <c:showBubbleSize val="0"/>
        </c:dLbls>
        <c:marker val="1"/>
        <c:smooth val="0"/>
        <c:axId val="125431168"/>
        <c:axId val="125433344"/>
      </c:lineChart>
      <c:dateAx>
        <c:axId val="125431168"/>
        <c:scaling>
          <c:orientation val="minMax"/>
        </c:scaling>
        <c:delete val="1"/>
        <c:axPos val="b"/>
        <c:numFmt formatCode="ge" sourceLinked="1"/>
        <c:majorTickMark val="none"/>
        <c:minorTickMark val="none"/>
        <c:tickLblPos val="none"/>
        <c:crossAx val="125433344"/>
        <c:crosses val="autoZero"/>
        <c:auto val="1"/>
        <c:lblOffset val="100"/>
        <c:baseTimeUnit val="years"/>
      </c:dateAx>
      <c:valAx>
        <c:axId val="1254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981.77</c:v>
                </c:pt>
                <c:pt idx="1">
                  <c:v>1064.9100000000001</c:v>
                </c:pt>
                <c:pt idx="2">
                  <c:v>1005.34</c:v>
                </c:pt>
                <c:pt idx="3">
                  <c:v>34.51</c:v>
                </c:pt>
                <c:pt idx="4" formatCode="#,##0.00;&quot;△&quot;#,##0.00">
                  <c:v>0</c:v>
                </c:pt>
              </c:numCache>
            </c:numRef>
          </c:val>
          <c:extLst xmlns:c16r2="http://schemas.microsoft.com/office/drawing/2015/06/chart">
            <c:ext xmlns:c16="http://schemas.microsoft.com/office/drawing/2014/chart" uri="{C3380CC4-5D6E-409C-BE32-E72D297353CC}">
              <c16:uniqueId val="{00000000-36DD-4166-A670-F1199BF1DF9B}"/>
            </c:ext>
          </c:extLst>
        </c:ser>
        <c:dLbls>
          <c:showLegendKey val="0"/>
          <c:showVal val="0"/>
          <c:showCatName val="0"/>
          <c:showSerName val="0"/>
          <c:showPercent val="0"/>
          <c:showBubbleSize val="0"/>
        </c:dLbls>
        <c:gapWidth val="150"/>
        <c:axId val="125476864"/>
        <c:axId val="12547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36DD-4166-A670-F1199BF1DF9B}"/>
            </c:ext>
          </c:extLst>
        </c:ser>
        <c:dLbls>
          <c:showLegendKey val="0"/>
          <c:showVal val="0"/>
          <c:showCatName val="0"/>
          <c:showSerName val="0"/>
          <c:showPercent val="0"/>
          <c:showBubbleSize val="0"/>
        </c:dLbls>
        <c:marker val="1"/>
        <c:smooth val="0"/>
        <c:axId val="125476864"/>
        <c:axId val="125478784"/>
      </c:lineChart>
      <c:dateAx>
        <c:axId val="125476864"/>
        <c:scaling>
          <c:orientation val="minMax"/>
        </c:scaling>
        <c:delete val="1"/>
        <c:axPos val="b"/>
        <c:numFmt formatCode="ge" sourceLinked="1"/>
        <c:majorTickMark val="none"/>
        <c:minorTickMark val="none"/>
        <c:tickLblPos val="none"/>
        <c:crossAx val="125478784"/>
        <c:crosses val="autoZero"/>
        <c:auto val="1"/>
        <c:lblOffset val="100"/>
        <c:baseTimeUnit val="years"/>
      </c:dateAx>
      <c:valAx>
        <c:axId val="1254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35.49</c:v>
                </c:pt>
                <c:pt idx="1">
                  <c:v>40.6</c:v>
                </c:pt>
                <c:pt idx="2">
                  <c:v>42.14</c:v>
                </c:pt>
                <c:pt idx="3">
                  <c:v>50.99</c:v>
                </c:pt>
                <c:pt idx="4">
                  <c:v>57.66</c:v>
                </c:pt>
              </c:numCache>
            </c:numRef>
          </c:val>
          <c:extLst xmlns:c16r2="http://schemas.microsoft.com/office/drawing/2015/06/chart">
            <c:ext xmlns:c16="http://schemas.microsoft.com/office/drawing/2014/chart" uri="{C3380CC4-5D6E-409C-BE32-E72D297353CC}">
              <c16:uniqueId val="{00000000-A64C-491E-AAAE-E17A28E384EB}"/>
            </c:ext>
          </c:extLst>
        </c:ser>
        <c:dLbls>
          <c:showLegendKey val="0"/>
          <c:showVal val="0"/>
          <c:showCatName val="0"/>
          <c:showSerName val="0"/>
          <c:showPercent val="0"/>
          <c:showBubbleSize val="0"/>
        </c:dLbls>
        <c:gapWidth val="150"/>
        <c:axId val="126165376"/>
        <c:axId val="1261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A64C-491E-AAAE-E17A28E384EB}"/>
            </c:ext>
          </c:extLst>
        </c:ser>
        <c:dLbls>
          <c:showLegendKey val="0"/>
          <c:showVal val="0"/>
          <c:showCatName val="0"/>
          <c:showSerName val="0"/>
          <c:showPercent val="0"/>
          <c:showBubbleSize val="0"/>
        </c:dLbls>
        <c:marker val="1"/>
        <c:smooth val="0"/>
        <c:axId val="126165376"/>
        <c:axId val="126167296"/>
      </c:lineChart>
      <c:dateAx>
        <c:axId val="126165376"/>
        <c:scaling>
          <c:orientation val="minMax"/>
        </c:scaling>
        <c:delete val="1"/>
        <c:axPos val="b"/>
        <c:numFmt formatCode="ge" sourceLinked="1"/>
        <c:majorTickMark val="none"/>
        <c:minorTickMark val="none"/>
        <c:tickLblPos val="none"/>
        <c:crossAx val="126167296"/>
        <c:crosses val="autoZero"/>
        <c:auto val="1"/>
        <c:lblOffset val="100"/>
        <c:baseTimeUnit val="years"/>
      </c:dateAx>
      <c:valAx>
        <c:axId val="1261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508.6</c:v>
                </c:pt>
                <c:pt idx="1">
                  <c:v>416.64</c:v>
                </c:pt>
                <c:pt idx="2">
                  <c:v>395.18</c:v>
                </c:pt>
                <c:pt idx="3">
                  <c:v>328.84</c:v>
                </c:pt>
                <c:pt idx="4">
                  <c:v>243.54</c:v>
                </c:pt>
              </c:numCache>
            </c:numRef>
          </c:val>
          <c:extLst xmlns:c16r2="http://schemas.microsoft.com/office/drawing/2015/06/chart">
            <c:ext xmlns:c16="http://schemas.microsoft.com/office/drawing/2014/chart" uri="{C3380CC4-5D6E-409C-BE32-E72D297353CC}">
              <c16:uniqueId val="{00000000-AC7F-4B9C-8E12-88AFF4AA6502}"/>
            </c:ext>
          </c:extLst>
        </c:ser>
        <c:dLbls>
          <c:showLegendKey val="0"/>
          <c:showVal val="0"/>
          <c:showCatName val="0"/>
          <c:showSerName val="0"/>
          <c:showPercent val="0"/>
          <c:showBubbleSize val="0"/>
        </c:dLbls>
        <c:gapWidth val="150"/>
        <c:axId val="126210816"/>
        <c:axId val="12621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AC7F-4B9C-8E12-88AFF4AA6502}"/>
            </c:ext>
          </c:extLst>
        </c:ser>
        <c:dLbls>
          <c:showLegendKey val="0"/>
          <c:showVal val="0"/>
          <c:showCatName val="0"/>
          <c:showSerName val="0"/>
          <c:showPercent val="0"/>
          <c:showBubbleSize val="0"/>
        </c:dLbls>
        <c:marker val="1"/>
        <c:smooth val="0"/>
        <c:axId val="126210816"/>
        <c:axId val="126212736"/>
      </c:lineChart>
      <c:dateAx>
        <c:axId val="126210816"/>
        <c:scaling>
          <c:orientation val="minMax"/>
        </c:scaling>
        <c:delete val="1"/>
        <c:axPos val="b"/>
        <c:numFmt formatCode="ge" sourceLinked="1"/>
        <c:majorTickMark val="none"/>
        <c:minorTickMark val="none"/>
        <c:tickLblPos val="none"/>
        <c:crossAx val="126212736"/>
        <c:crosses val="autoZero"/>
        <c:auto val="1"/>
        <c:lblOffset val="100"/>
        <c:baseTimeUnit val="years"/>
      </c:dateAx>
      <c:valAx>
        <c:axId val="1262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AT1" sqref="AT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山口県　萩市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48722</v>
      </c>
      <c r="AM8" s="49"/>
      <c r="AN8" s="49"/>
      <c r="AO8" s="49"/>
      <c r="AP8" s="49"/>
      <c r="AQ8" s="49"/>
      <c r="AR8" s="49"/>
      <c r="AS8" s="49"/>
      <c r="AT8" s="44">
        <f>データ!T6</f>
        <v>698.31</v>
      </c>
      <c r="AU8" s="44"/>
      <c r="AV8" s="44"/>
      <c r="AW8" s="44"/>
      <c r="AX8" s="44"/>
      <c r="AY8" s="44"/>
      <c r="AZ8" s="44"/>
      <c r="BA8" s="44"/>
      <c r="BB8" s="44">
        <f>データ!U6</f>
        <v>69.77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10.1</v>
      </c>
      <c r="Q10" s="44"/>
      <c r="R10" s="44"/>
      <c r="S10" s="44"/>
      <c r="T10" s="44"/>
      <c r="U10" s="44"/>
      <c r="V10" s="44"/>
      <c r="W10" s="44">
        <f>データ!Q6</f>
        <v>99.4</v>
      </c>
      <c r="X10" s="44"/>
      <c r="Y10" s="44"/>
      <c r="Z10" s="44"/>
      <c r="AA10" s="44"/>
      <c r="AB10" s="44"/>
      <c r="AC10" s="44"/>
      <c r="AD10" s="49">
        <f>データ!R6</f>
        <v>2916</v>
      </c>
      <c r="AE10" s="49"/>
      <c r="AF10" s="49"/>
      <c r="AG10" s="49"/>
      <c r="AH10" s="49"/>
      <c r="AI10" s="49"/>
      <c r="AJ10" s="49"/>
      <c r="AK10" s="2"/>
      <c r="AL10" s="49">
        <f>データ!V6</f>
        <v>4871</v>
      </c>
      <c r="AM10" s="49"/>
      <c r="AN10" s="49"/>
      <c r="AO10" s="49"/>
      <c r="AP10" s="49"/>
      <c r="AQ10" s="49"/>
      <c r="AR10" s="49"/>
      <c r="AS10" s="49"/>
      <c r="AT10" s="44">
        <f>データ!W6</f>
        <v>5.71</v>
      </c>
      <c r="AU10" s="44"/>
      <c r="AV10" s="44"/>
      <c r="AW10" s="44"/>
      <c r="AX10" s="44"/>
      <c r="AY10" s="44"/>
      <c r="AZ10" s="44"/>
      <c r="BA10" s="44"/>
      <c r="BB10" s="44">
        <f>データ!X6</f>
        <v>853.06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124</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125</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p0E3h44IN6e6KXbEj/6t16MR3/93MDCJ3AXZPH1OR4B9rcZ028ZB45hvLUGD25G7t5HOMo3EKpb2ApzUtZJ+gA==" saltValue="T2Tq2bKRNZD8UeBj/TZlt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352047</v>
      </c>
      <c r="D6" s="32">
        <f t="shared" si="3"/>
        <v>47</v>
      </c>
      <c r="E6" s="32">
        <f t="shared" si="3"/>
        <v>17</v>
      </c>
      <c r="F6" s="32">
        <f t="shared" si="3"/>
        <v>5</v>
      </c>
      <c r="G6" s="32">
        <f t="shared" si="3"/>
        <v>0</v>
      </c>
      <c r="H6" s="32" t="str">
        <f t="shared" si="3"/>
        <v>山口県　萩市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10.1</v>
      </c>
      <c r="Q6" s="33">
        <f t="shared" si="3"/>
        <v>99.4</v>
      </c>
      <c r="R6" s="33">
        <f t="shared" si="3"/>
        <v>2916</v>
      </c>
      <c r="S6" s="33">
        <f t="shared" si="3"/>
        <v>48722</v>
      </c>
      <c r="T6" s="33">
        <f t="shared" si="3"/>
        <v>698.31</v>
      </c>
      <c r="U6" s="33">
        <f t="shared" si="3"/>
        <v>69.77</v>
      </c>
      <c r="V6" s="33">
        <f t="shared" si="3"/>
        <v>4871</v>
      </c>
      <c r="W6" s="33">
        <f t="shared" si="3"/>
        <v>5.71</v>
      </c>
      <c r="X6" s="33">
        <f t="shared" si="3"/>
        <v>853.06</v>
      </c>
      <c r="Y6" s="34">
        <f>IF(Y7="",NA(),Y7)</f>
        <v>83.12</v>
      </c>
      <c r="Z6" s="34">
        <f t="shared" ref="Z6:AH6" si="4">IF(Z7="",NA(),Z7)</f>
        <v>82.36</v>
      </c>
      <c r="AA6" s="34">
        <f t="shared" si="4"/>
        <v>81.400000000000006</v>
      </c>
      <c r="AB6" s="34">
        <f t="shared" si="4"/>
        <v>91.67</v>
      </c>
      <c r="AC6" s="34">
        <f t="shared" si="4"/>
        <v>57.29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981.77</v>
      </c>
      <c r="BG6" s="34">
        <f t="shared" ref="BG6:BO6" si="7">IF(BG7="",NA(),BG7)</f>
        <v>1064.9100000000001</v>
      </c>
      <c r="BH6" s="34">
        <f t="shared" si="7"/>
        <v>1005.34</v>
      </c>
      <c r="BI6" s="34">
        <f t="shared" si="7"/>
        <v>34.51</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35.49</v>
      </c>
      <c r="BR6" s="34">
        <f t="shared" ref="BR6:BZ6" si="8">IF(BR7="",NA(),BR7)</f>
        <v>40.6</v>
      </c>
      <c r="BS6" s="34">
        <f t="shared" si="8"/>
        <v>42.14</v>
      </c>
      <c r="BT6" s="34">
        <f t="shared" si="8"/>
        <v>50.99</v>
      </c>
      <c r="BU6" s="34">
        <f t="shared" si="8"/>
        <v>57.66</v>
      </c>
      <c r="BV6" s="34">
        <f t="shared" si="8"/>
        <v>50.9</v>
      </c>
      <c r="BW6" s="34">
        <f t="shared" si="8"/>
        <v>50.82</v>
      </c>
      <c r="BX6" s="34">
        <f t="shared" si="8"/>
        <v>52.19</v>
      </c>
      <c r="BY6" s="34">
        <f t="shared" si="8"/>
        <v>55.32</v>
      </c>
      <c r="BZ6" s="34">
        <f t="shared" si="8"/>
        <v>59.8</v>
      </c>
      <c r="CA6" s="33" t="str">
        <f>IF(CA7="","",IF(CA7="-","【-】","【"&amp;SUBSTITUTE(TEXT(CA7,"#,##0.00"),"-","△")&amp;"】"))</f>
        <v>【60.64】</v>
      </c>
      <c r="CB6" s="34">
        <f>IF(CB7="",NA(),CB7)</f>
        <v>508.6</v>
      </c>
      <c r="CC6" s="34">
        <f t="shared" ref="CC6:CK6" si="9">IF(CC7="",NA(),CC7)</f>
        <v>416.64</v>
      </c>
      <c r="CD6" s="34">
        <f t="shared" si="9"/>
        <v>395.18</v>
      </c>
      <c r="CE6" s="34">
        <f t="shared" si="9"/>
        <v>328.84</v>
      </c>
      <c r="CF6" s="34">
        <f t="shared" si="9"/>
        <v>243.54</v>
      </c>
      <c r="CG6" s="34">
        <f t="shared" si="9"/>
        <v>293.27</v>
      </c>
      <c r="CH6" s="34">
        <f t="shared" si="9"/>
        <v>300.52</v>
      </c>
      <c r="CI6" s="34">
        <f t="shared" si="9"/>
        <v>296.14</v>
      </c>
      <c r="CJ6" s="34">
        <f t="shared" si="9"/>
        <v>283.17</v>
      </c>
      <c r="CK6" s="34">
        <f t="shared" si="9"/>
        <v>263.76</v>
      </c>
      <c r="CL6" s="33" t="str">
        <f>IF(CL7="","",IF(CL7="-","【-】","【"&amp;SUBSTITUTE(TEXT(CL7,"#,##0.00"),"-","△")&amp;"】"))</f>
        <v>【255.52】</v>
      </c>
      <c r="CM6" s="34">
        <f>IF(CM7="",NA(),CM7)</f>
        <v>43.35</v>
      </c>
      <c r="CN6" s="34">
        <f t="shared" ref="CN6:CV6" si="10">IF(CN7="",NA(),CN7)</f>
        <v>39.520000000000003</v>
      </c>
      <c r="CO6" s="34">
        <f t="shared" si="10"/>
        <v>39.79</v>
      </c>
      <c r="CP6" s="34">
        <f t="shared" si="10"/>
        <v>40.770000000000003</v>
      </c>
      <c r="CQ6" s="34">
        <f t="shared" si="10"/>
        <v>39.729999999999997</v>
      </c>
      <c r="CR6" s="34">
        <f t="shared" si="10"/>
        <v>53.78</v>
      </c>
      <c r="CS6" s="34">
        <f t="shared" si="10"/>
        <v>53.24</v>
      </c>
      <c r="CT6" s="34">
        <f t="shared" si="10"/>
        <v>52.31</v>
      </c>
      <c r="CU6" s="34">
        <f t="shared" si="10"/>
        <v>60.65</v>
      </c>
      <c r="CV6" s="34">
        <f t="shared" si="10"/>
        <v>51.75</v>
      </c>
      <c r="CW6" s="33" t="str">
        <f>IF(CW7="","",IF(CW7="-","【-】","【"&amp;SUBSTITUTE(TEXT(CW7,"#,##0.00"),"-","△")&amp;"】"))</f>
        <v>【52.49】</v>
      </c>
      <c r="CX6" s="34">
        <f>IF(CX7="",NA(),CX7)</f>
        <v>86.16</v>
      </c>
      <c r="CY6" s="34">
        <f t="shared" ref="CY6:DG6" si="11">IF(CY7="",NA(),CY7)</f>
        <v>87.83</v>
      </c>
      <c r="CZ6" s="34">
        <f t="shared" si="11"/>
        <v>88.26</v>
      </c>
      <c r="DA6" s="34">
        <f t="shared" si="11"/>
        <v>88.49</v>
      </c>
      <c r="DB6" s="34">
        <f t="shared" si="11"/>
        <v>87.56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7.0000000000000007E-2</v>
      </c>
      <c r="EG6" s="34">
        <f t="shared" si="14"/>
        <v>0.05</v>
      </c>
      <c r="EH6" s="34">
        <f t="shared" si="14"/>
        <v>0.54</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352047</v>
      </c>
      <c r="D7" s="36">
        <v>47</v>
      </c>
      <c r="E7" s="36">
        <v>17</v>
      </c>
      <c r="F7" s="36">
        <v>5</v>
      </c>
      <c r="G7" s="36">
        <v>0</v>
      </c>
      <c r="H7" s="36" t="s">
        <v>110</v>
      </c>
      <c r="I7" s="36" t="s">
        <v>111</v>
      </c>
      <c r="J7" s="36" t="s">
        <v>112</v>
      </c>
      <c r="K7" s="36" t="s">
        <v>113</v>
      </c>
      <c r="L7" s="36" t="s">
        <v>114</v>
      </c>
      <c r="M7" s="36" t="s">
        <v>115</v>
      </c>
      <c r="N7" s="37" t="s">
        <v>116</v>
      </c>
      <c r="O7" s="37" t="s">
        <v>117</v>
      </c>
      <c r="P7" s="37">
        <v>10.1</v>
      </c>
      <c r="Q7" s="37">
        <v>99.4</v>
      </c>
      <c r="R7" s="37">
        <v>2916</v>
      </c>
      <c r="S7" s="37">
        <v>48722</v>
      </c>
      <c r="T7" s="37">
        <v>698.31</v>
      </c>
      <c r="U7" s="37">
        <v>69.77</v>
      </c>
      <c r="V7" s="37">
        <v>4871</v>
      </c>
      <c r="W7" s="37">
        <v>5.71</v>
      </c>
      <c r="X7" s="37">
        <v>853.06</v>
      </c>
      <c r="Y7" s="37">
        <v>83.12</v>
      </c>
      <c r="Z7" s="37">
        <v>82.36</v>
      </c>
      <c r="AA7" s="37">
        <v>81.400000000000006</v>
      </c>
      <c r="AB7" s="37">
        <v>91.67</v>
      </c>
      <c r="AC7" s="37">
        <v>57.29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981.77</v>
      </c>
      <c r="BG7" s="37">
        <v>1064.9100000000001</v>
      </c>
      <c r="BH7" s="37">
        <v>1005.34</v>
      </c>
      <c r="BI7" s="37">
        <v>34.51</v>
      </c>
      <c r="BJ7" s="37">
        <v>0</v>
      </c>
      <c r="BK7" s="37">
        <v>1126.77</v>
      </c>
      <c r="BL7" s="37">
        <v>1044.8</v>
      </c>
      <c r="BM7" s="37">
        <v>1081.8</v>
      </c>
      <c r="BN7" s="37">
        <v>974.93</v>
      </c>
      <c r="BO7" s="37">
        <v>855.8</v>
      </c>
      <c r="BP7" s="37">
        <v>814.89</v>
      </c>
      <c r="BQ7" s="37">
        <v>35.49</v>
      </c>
      <c r="BR7" s="37">
        <v>40.6</v>
      </c>
      <c r="BS7" s="37">
        <v>42.14</v>
      </c>
      <c r="BT7" s="37">
        <v>50.99</v>
      </c>
      <c r="BU7" s="37">
        <v>57.66</v>
      </c>
      <c r="BV7" s="37">
        <v>50.9</v>
      </c>
      <c r="BW7" s="37">
        <v>50.82</v>
      </c>
      <c r="BX7" s="37">
        <v>52.19</v>
      </c>
      <c r="BY7" s="37">
        <v>55.32</v>
      </c>
      <c r="BZ7" s="37">
        <v>59.8</v>
      </c>
      <c r="CA7" s="37">
        <v>60.64</v>
      </c>
      <c r="CB7" s="37">
        <v>508.6</v>
      </c>
      <c r="CC7" s="37">
        <v>416.64</v>
      </c>
      <c r="CD7" s="37">
        <v>395.18</v>
      </c>
      <c r="CE7" s="37">
        <v>328.84</v>
      </c>
      <c r="CF7" s="37">
        <v>243.54</v>
      </c>
      <c r="CG7" s="37">
        <v>293.27</v>
      </c>
      <c r="CH7" s="37">
        <v>300.52</v>
      </c>
      <c r="CI7" s="37">
        <v>296.14</v>
      </c>
      <c r="CJ7" s="37">
        <v>283.17</v>
      </c>
      <c r="CK7" s="37">
        <v>263.76</v>
      </c>
      <c r="CL7" s="37">
        <v>255.52</v>
      </c>
      <c r="CM7" s="37">
        <v>43.35</v>
      </c>
      <c r="CN7" s="37">
        <v>39.520000000000003</v>
      </c>
      <c r="CO7" s="37">
        <v>39.79</v>
      </c>
      <c r="CP7" s="37">
        <v>40.770000000000003</v>
      </c>
      <c r="CQ7" s="37">
        <v>39.729999999999997</v>
      </c>
      <c r="CR7" s="37">
        <v>53.78</v>
      </c>
      <c r="CS7" s="37">
        <v>53.24</v>
      </c>
      <c r="CT7" s="37">
        <v>52.31</v>
      </c>
      <c r="CU7" s="37">
        <v>60.65</v>
      </c>
      <c r="CV7" s="37">
        <v>51.75</v>
      </c>
      <c r="CW7" s="37">
        <v>52.49</v>
      </c>
      <c r="CX7" s="37">
        <v>86.16</v>
      </c>
      <c r="CY7" s="37">
        <v>87.83</v>
      </c>
      <c r="CZ7" s="37">
        <v>88.26</v>
      </c>
      <c r="DA7" s="37">
        <v>88.49</v>
      </c>
      <c r="DB7" s="37">
        <v>87.56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7.0000000000000007E-2</v>
      </c>
      <c r="EG7" s="37">
        <v>0.05</v>
      </c>
      <c r="EH7" s="37">
        <v>0.54</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2019-02-07T01:51:01Z</cp:lastPrinted>
  <dcterms:created xsi:type="dcterms:W3CDTF">2018-12-03T09:28:38Z</dcterms:created>
  <dcterms:modified xsi:type="dcterms:W3CDTF">2019-02-26T02:28:47Z</dcterms:modified>
  <cp:category/>
</cp:coreProperties>
</file>