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23LsGuFvzDt2I4jXMuHZKWMloRKircuu8unwGPAUPvSzl0Tf1ukB2gnU2NNP13pqpd/g32/POSODID3DUDOcXg==" workbookSaltValue="1VU/bZY6i7D51ImZzpaXOQ==" workbookSpinCount="100000" lockStructure="1"/>
  <bookViews>
    <workbookView xWindow="0" yWindow="15" windowWidth="15360" windowHeight="7620"/>
  </bookViews>
  <sheets>
    <sheet name="法非適用_下水道事業" sheetId="4" r:id="rId1"/>
    <sheet name="データ" sheetId="5" state="hidden" r:id="rId2"/>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T10" i="4"/>
  <c r="AL10" i="4"/>
  <c r="AD10" i="4"/>
  <c r="I10" i="4"/>
  <c r="P8" i="4"/>
  <c r="I8" i="4"/>
  <c r="D10" i="5" l="1"/>
  <c r="C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<sst xmlns="http://schemas.openxmlformats.org/spreadsheetml/2006/main" count="240" uniqueCount="125">
  <si>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</si>
  <si>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</si>
  <si>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</si>
  <si>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</si>
  <si>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</si>
  <si>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</si>
  <si>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</si>
  <si>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</si>
  <si>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</si>
  <si>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</si>
  <si>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</si>
  <si>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</si>
  <si>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</si>
  <si>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</si>
  <si>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</si>
  <si>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</si>
  <si>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</si>
  <si>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</si>
  <si>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</si>
  <si>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</si>
  <si>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</si>
  <si>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</si>
  <si>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</si>
  <si>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</si>
  <si>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</si>
  <si>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</si>
  <si>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</si>
  <si>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</si>
  <si>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</si>
  <si>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</si>
  <si>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</si>
  <si>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</si>
  <si>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</si>
  <si>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</si>
  <si>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</si>
  <si>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</si>
  <si>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</si>
  <si>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</si>
  <si>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</si>
  <si>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</si>
  <si>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</si>
  <si>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</si>
  <si>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</si>
  <si>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</si>
  <si>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</si>
  <si>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</si>
  <si>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</si>
  <si>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</si>
  <si>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</si>
  <si>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</si>
  <si>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</si>
  <si>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</si>
  <si>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</si>
  <si>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</si>
  <si>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</si>
  <si>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</si>
  <si>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</si>
  <si>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</si>
  <si>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</si>
  <si>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</si>
  <si>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</si>
  <si>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</si>
  <si>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</si>
  <si>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</si>
  <si>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</si>
  <si>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</si>
  <si>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</si>
  <si>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</si>
  <si>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</si>
  <si>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</si>
  <si>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</si>
  <si>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</si>
  <si>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</si>
  <si>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</si>
  <si>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</si>
  <si>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</si>
  <si>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</si>
  <si>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</si>
  <si>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</si>
  <si>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</si>
  <si>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</si>
  <si>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</si>
  <si>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</si>
  <si>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</si>
  <si>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</si>
  <si>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</si>
  <si>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</si>
  <si>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</si>
  <si>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</si>
  <si>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</si>
  <si>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</si>
  <si>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</si>
  <si>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</si>
  <si>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</si>
  <si>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</si>
  <si>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</si>
  <si>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</si>
  <si>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</si>
  <si>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</si>
  <si>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</si>
  <si>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</si>
  <si>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</si>
  <si>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</si>
  <si>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</si>
  <si>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</si>
  <si>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</si>
  <si>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</si>
  <si>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</si>
  <si>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</si>
  <si>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</si>
  <si>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</si>
  <si>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</si>
  <si>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</si>
  <si>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</si>
  <si>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</si>
  <si>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</si>
  <si>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</si>
  <si>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</si>
  <si>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</si>
  <si>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</si>
  <si>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</si>
  <si>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</si>
  <si>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供用開始から17年が経過しており、処理施設の機械設備の定期整備を計画的に行って延命化を図っているところである。
　管渠については、耐用年数から対策は行っていないが必要に応じて調査を行っていく予定である。</t>
    <rPh sb="1" eb="3">
      <t>キョウヨウ</t>
    </rPh>
    <rPh sb="3" eb="5">
      <t>カイシ</t>
    </rPh>
    <rPh sb="9" eb="10">
      <t>ネン</t>
    </rPh>
    <rPh sb="11" eb="13">
      <t>ケイカ</t>
    </rPh>
    <rPh sb="66" eb="68">
      <t>タイヨウ</t>
    </rPh>
    <rPh sb="68" eb="70">
      <t>ネンスウ</t>
    </rPh>
    <rPh sb="72" eb="74">
      <t>タイサク</t>
    </rPh>
    <rPh sb="75" eb="76">
      <t>オコナ</t>
    </rPh>
    <phoneticPr fontId="4"/>
  </si>
  <si>
    <t>　萩市の林業集落排水事業は、平成13年に供用開始し事業は完了している。
　本施設は20戸未満の小規模であるため投資規模が小さいことや、自然流下のみでマンホールポンプなどの機械設備もなく維持管理経費が掛らないことから類似団体平均値と比較すると企業債残高対事業規模比率、経費回収率及び汚水処理原価においては健全となっている。
　施設利用率及び水洗化率については、山間部の人口散在地区であることから今後も高齢化や後継者不足等で大幅な増加は期待できない。</t>
    <rPh sb="162" eb="164">
      <t>シセツ</t>
    </rPh>
    <rPh sb="164" eb="167">
      <t>リヨウリツ</t>
    </rPh>
    <rPh sb="167" eb="168">
      <t>オヨ</t>
    </rPh>
    <rPh sb="169" eb="172">
      <t>スイセンカ</t>
    </rPh>
    <rPh sb="172" eb="173">
      <t>リツ</t>
    </rPh>
    <rPh sb="210" eb="212">
      <t>オオハバ</t>
    </rPh>
    <rPh sb="213" eb="215">
      <t>ゾウカ</t>
    </rPh>
    <phoneticPr fontId="4"/>
  </si>
  <si>
    <t>　地方公営企業法適用前年ということで打ち切り決算を行ったため、未払金の影響により経費回収率や汚水処理原価は改善したように見受けられるが、維持管理のみを行っている事業であるため、未払金を算入した場合は前年までの数値と大きな変化はないと推察される。
　全体的に平均値より低く経営等の改善を求められているが、事業の性質、地域の特性などを考慮すると経費の改善や使用料改定などでは大幅な改善は見込めない。
　平成26年に下水道及び集落排水等の使用料を統一し、平成30年度からは地方公営企業法の適用に併せて事業別にあった特別会計を公営企業会計として一本化することから、萩市全体で一つの下水道事業として持続可能な事業運営に取り組んでいくところである。</t>
    <rPh sb="31" eb="33">
      <t>ミバライ</t>
    </rPh>
    <rPh sb="33" eb="34">
      <t>キン</t>
    </rPh>
    <rPh sb="35" eb="37">
      <t>エイキョウ</t>
    </rPh>
    <rPh sb="40" eb="42">
      <t>ケイヒ</t>
    </rPh>
    <rPh sb="42" eb="44">
      <t>カイシュウ</t>
    </rPh>
    <rPh sb="44" eb="45">
      <t>リツ</t>
    </rPh>
    <rPh sb="46" eb="48">
      <t>オスイ</t>
    </rPh>
    <rPh sb="48" eb="50">
      <t>ショリ</t>
    </rPh>
    <rPh sb="50" eb="52">
      <t>ゲンカ</t>
    </rPh>
    <rPh sb="53" eb="55">
      <t>カイゼン</t>
    </rPh>
    <rPh sb="60" eb="62">
      <t>ミウ</t>
    </rPh>
    <rPh sb="68" eb="72">
      <t>イジカンリ</t>
    </rPh>
    <rPh sb="75" eb="76">
      <t>オコナ</t>
    </rPh>
    <rPh sb="80" eb="82">
      <t>ジギョウ</t>
    </rPh>
    <rPh sb="88" eb="90">
      <t>ミバライ</t>
    </rPh>
    <rPh sb="90" eb="91">
      <t>キン</t>
    </rPh>
    <rPh sb="92" eb="94">
      <t>サンニュウ</t>
    </rPh>
    <rPh sb="96" eb="98">
      <t>バアイ</t>
    </rPh>
    <rPh sb="99" eb="101">
      <t>ゼンネン</t>
    </rPh>
    <rPh sb="104" eb="106">
      <t>スウチ</t>
    </rPh>
    <rPh sb="107" eb="108">
      <t>オオ</t>
    </rPh>
    <rPh sb="110" eb="112">
      <t>ヘンカ</t>
    </rPh>
    <rPh sb="116" eb="118">
      <t>スイサツ</t>
    </rPh>
    <rPh sb="124" eb="127">
      <t>ゼンタイテキ</t>
    </rPh>
    <rPh sb="128" eb="131">
      <t>ヘイキンチ</t>
    </rPh>
    <rPh sb="133" eb="134">
      <t>ヒク</t>
    </rPh>
    <rPh sb="135" eb="137">
      <t>ケイエイ</t>
    </rPh>
    <rPh sb="137" eb="138">
      <t>トウ</t>
    </rPh>
    <rPh sb="139" eb="141">
      <t>カイゼン</t>
    </rPh>
    <rPh sb="142" eb="143">
      <t>モト</t>
    </rPh>
    <rPh sb="170" eb="172">
      <t>ケイヒ</t>
    </rPh>
    <rPh sb="173" eb="175">
      <t>カイゼン</t>
    </rPh>
    <rPh sb="185" eb="187">
      <t>オオハバ</t>
    </rPh>
    <rPh sb="191" eb="193">
      <t>ミコ</t>
    </rPh>
    <rPh sb="208" eb="209">
      <t>オヨ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</si>
</sst>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86-47F2-A651-E85D3A0B912C}"/>
            </c:ext>
          </c:extLst>
        </c:ser>
        <c:dLbls>
          <c:showLegendKey val="0"/>
          <c:showVal val="0"/>
          <c:showCatName val="0"/>
          <c:showSerName val="0"/>
          <c:showPercent val="0"/>
          <c:showBubbleSize val="0"/>
        </c:dLbls>
        <c:gapWidth val="150"/>
        <c:axId val="101707136"/>
        <c:axId val="10189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0.02</c:v>
                </c:pt>
                <c:pt idx="4">
                  <c:v>0</c:v>
                </c:pt>
              </c:numCache>
            </c:numRef>
          </c:val>
          <c:smooth val="0"/>
          <c:extLst xmlns:c16r2="http://schemas.microsoft.com/office/drawing/2015/06/chart">
            <c:ext xmlns:c16="http://schemas.microsoft.com/office/drawing/2014/chart" uri="{C3380CC4-5D6E-409C-BE32-E72D297353CC}">
              <c16:uniqueId val="{00000001-BC86-47F2-A651-E85D3A0B912C}"/>
            </c:ext>
          </c:extLst>
        </c:ser>
        <c:dLbls>
          <c:showLegendKey val="0"/>
          <c:showVal val="0"/>
          <c:showCatName val="0"/>
          <c:showSerName val="0"/>
          <c:showPercent val="0"/>
          <c:showBubbleSize val="0"/>
        </c:dLbls>
        <c:marker val="1"/>
        <c:smooth val="0"/>
        <c:axId val="101707136"/>
        <c:axId val="101898112"/>
      </c:lineChart>
      <c:dateAx>
        <c:axId val="101707136"/>
        <c:scaling>
          <c:orientation val="minMax"/>
        </c:scaling>
        <c:delete val="1"/>
        <c:axPos val="b"/>
        <c:numFmt formatCode="ge" sourceLinked="1"/>
        <c:majorTickMark val="none"/>
        <c:minorTickMark val="none"/>
        <c:tickLblPos val="none"/>
        <c:crossAx val="101898112"/>
        <c:crosses val="autoZero"/>
        <c:auto val="1"/>
        <c:lblOffset val="100"/>
        <c:baseTimeUnit val="years"/>
      </c:dateAx>
      <c:valAx>
        <c:axId val="10189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0713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37.04</c:v>
                </c:pt>
                <c:pt idx="1">
                  <c:v>33.33</c:v>
                </c:pt>
                <c:pt idx="2">
                  <c:v>33.33</c:v>
                </c:pt>
                <c:pt idx="3">
                  <c:v>33.33</c:v>
                </c:pt>
                <c:pt idx="4">
                  <c:v>33.33</c:v>
                </c:pt>
              </c:numCache>
            </c:numRef>
          </c:val>
          <c:extLst xmlns:c16r2="http://schemas.microsoft.com/office/drawing/2015/06/chart">
            <c:ext xmlns:c16="http://schemas.microsoft.com/office/drawing/2014/chart" uri="{C3380CC4-5D6E-409C-BE32-E72D297353CC}">
              <c16:uniqueId val="{00000000-CA71-4446-8E93-31112D383D26}"/>
            </c:ext>
          </c:extLst>
        </c:ser>
        <c:dLbls>
          <c:showLegendKey val="0"/>
          <c:showVal val="0"/>
          <c:showCatName val="0"/>
          <c:showSerName val="0"/>
          <c:showPercent val="0"/>
          <c:showBubbleSize val="0"/>
        </c:dLbls>
        <c:gapWidth val="150"/>
        <c:axId val="90148864"/>
        <c:axId val="9015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43.91</c:v>
                </c:pt>
                <c:pt idx="1">
                  <c:v>37.270000000000003</c:v>
                </c:pt>
                <c:pt idx="2">
                  <c:v>37.14</c:v>
                </c:pt>
                <c:pt idx="3">
                  <c:v>40.53</c:v>
                </c:pt>
                <c:pt idx="4">
                  <c:v>40.67</c:v>
                </c:pt>
              </c:numCache>
            </c:numRef>
          </c:val>
          <c:smooth val="0"/>
          <c:extLst xmlns:c16r2="http://schemas.microsoft.com/office/drawing/2015/06/chart">
            <c:ext xmlns:c16="http://schemas.microsoft.com/office/drawing/2014/chart" uri="{C3380CC4-5D6E-409C-BE32-E72D297353CC}">
              <c16:uniqueId val="{00000001-CA71-4446-8E93-31112D383D26}"/>
            </c:ext>
          </c:extLst>
        </c:ser>
        <c:dLbls>
          <c:showLegendKey val="0"/>
          <c:showVal val="0"/>
          <c:showCatName val="0"/>
          <c:showSerName val="0"/>
          <c:showPercent val="0"/>
          <c:showBubbleSize val="0"/>
        </c:dLbls>
        <c:marker val="1"/>
        <c:smooth val="0"/>
        <c:axId val="90148864"/>
        <c:axId val="90150784"/>
      </c:lineChart>
      <c:dateAx>
        <c:axId val="90148864"/>
        <c:scaling>
          <c:orientation val="minMax"/>
        </c:scaling>
        <c:delete val="1"/>
        <c:axPos val="b"/>
        <c:numFmt formatCode="ge" sourceLinked="1"/>
        <c:majorTickMark val="none"/>
        <c:minorTickMark val="none"/>
        <c:tickLblPos val="none"/>
        <c:crossAx val="90150784"/>
        <c:crosses val="autoZero"/>
        <c:auto val="1"/>
        <c:lblOffset val="100"/>
        <c:baseTimeUnit val="years"/>
      </c:dateAx>
      <c:valAx>
        <c:axId val="9015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4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80</c:v>
                </c:pt>
                <c:pt idx="1">
                  <c:v>80</c:v>
                </c:pt>
                <c:pt idx="2">
                  <c:v>80</c:v>
                </c:pt>
                <c:pt idx="3">
                  <c:v>80</c:v>
                </c:pt>
                <c:pt idx="4">
                  <c:v>82.05</c:v>
                </c:pt>
              </c:numCache>
            </c:numRef>
          </c:val>
          <c:extLst xmlns:c16r2="http://schemas.microsoft.com/office/drawing/2015/06/chart">
            <c:ext xmlns:c16="http://schemas.microsoft.com/office/drawing/2014/chart" uri="{C3380CC4-5D6E-409C-BE32-E72D297353CC}">
              <c16:uniqueId val="{00000000-2C15-4B16-A36B-A6BA59CFB9F0}"/>
            </c:ext>
          </c:extLst>
        </c:ser>
        <c:dLbls>
          <c:showLegendKey val="0"/>
          <c:showVal val="0"/>
          <c:showCatName val="0"/>
          <c:showSerName val="0"/>
          <c:showPercent val="0"/>
          <c:showBubbleSize val="0"/>
        </c:dLbls>
        <c:gapWidth val="150"/>
        <c:axId val="100127104"/>
        <c:axId val="10012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86.66</c:v>
                </c:pt>
                <c:pt idx="1">
                  <c:v>85.78</c:v>
                </c:pt>
                <c:pt idx="2">
                  <c:v>83.79</c:v>
                </c:pt>
                <c:pt idx="3">
                  <c:v>90.28</c:v>
                </c:pt>
                <c:pt idx="4">
                  <c:v>89.47</c:v>
                </c:pt>
              </c:numCache>
            </c:numRef>
          </c:val>
          <c:smooth val="0"/>
          <c:extLst xmlns:c16r2="http://schemas.microsoft.com/office/drawing/2015/06/chart">
            <c:ext xmlns:c16="http://schemas.microsoft.com/office/drawing/2014/chart" uri="{C3380CC4-5D6E-409C-BE32-E72D297353CC}">
              <c16:uniqueId val="{00000001-2C15-4B16-A36B-A6BA59CFB9F0}"/>
            </c:ext>
          </c:extLst>
        </c:ser>
        <c:dLbls>
          <c:showLegendKey val="0"/>
          <c:showVal val="0"/>
          <c:showCatName val="0"/>
          <c:showSerName val="0"/>
          <c:showPercent val="0"/>
          <c:showBubbleSize val="0"/>
        </c:dLbls>
        <c:marker val="1"/>
        <c:smooth val="0"/>
        <c:axId val="100127104"/>
        <c:axId val="100129024"/>
      </c:lineChart>
      <c:dateAx>
        <c:axId val="100127104"/>
        <c:scaling>
          <c:orientation val="minMax"/>
        </c:scaling>
        <c:delete val="1"/>
        <c:axPos val="b"/>
        <c:numFmt formatCode="ge" sourceLinked="1"/>
        <c:majorTickMark val="none"/>
        <c:minorTickMark val="none"/>
        <c:tickLblPos val="none"/>
        <c:crossAx val="100129024"/>
        <c:crosses val="autoZero"/>
        <c:auto val="1"/>
        <c:lblOffset val="100"/>
        <c:baseTimeUnit val="years"/>
      </c:dateAx>
      <c:valAx>
        <c:axId val="10012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2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88.1</c:v>
                </c:pt>
                <c:pt idx="1">
                  <c:v>93.37</c:v>
                </c:pt>
                <c:pt idx="2">
                  <c:v>91.48</c:v>
                </c:pt>
                <c:pt idx="3">
                  <c:v>100</c:v>
                </c:pt>
                <c:pt idx="4">
                  <c:v>100</c:v>
                </c:pt>
              </c:numCache>
            </c:numRef>
          </c:val>
          <c:extLst xmlns:c16r2="http://schemas.microsoft.com/office/drawing/2015/06/chart">
            <c:ext xmlns:c16="http://schemas.microsoft.com/office/drawing/2014/chart" uri="{C3380CC4-5D6E-409C-BE32-E72D297353CC}">
              <c16:uniqueId val="{00000000-6DB1-4484-8D1D-1734377A759A}"/>
            </c:ext>
          </c:extLst>
        </c:ser>
        <c:dLbls>
          <c:showLegendKey val="0"/>
          <c:showVal val="0"/>
          <c:showCatName val="0"/>
          <c:showSerName val="0"/>
          <c:showPercent val="0"/>
          <c:showBubbleSize val="0"/>
        </c:dLbls>
        <c:gapWidth val="150"/>
        <c:axId val="145514496"/>
        <c:axId val="14551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B1-4484-8D1D-1734377A759A}"/>
            </c:ext>
          </c:extLst>
        </c:ser>
        <c:dLbls>
          <c:showLegendKey val="0"/>
          <c:showVal val="0"/>
          <c:showCatName val="0"/>
          <c:showSerName val="0"/>
          <c:showPercent val="0"/>
          <c:showBubbleSize val="0"/>
        </c:dLbls>
        <c:marker val="1"/>
        <c:smooth val="0"/>
        <c:axId val="145514496"/>
        <c:axId val="145516800"/>
      </c:lineChart>
      <c:dateAx>
        <c:axId val="145514496"/>
        <c:scaling>
          <c:orientation val="minMax"/>
        </c:scaling>
        <c:delete val="1"/>
        <c:axPos val="b"/>
        <c:numFmt formatCode="ge" sourceLinked="1"/>
        <c:majorTickMark val="none"/>
        <c:minorTickMark val="none"/>
        <c:tickLblPos val="none"/>
        <c:crossAx val="145516800"/>
        <c:crosses val="autoZero"/>
        <c:auto val="1"/>
        <c:lblOffset val="100"/>
        <c:baseTimeUnit val="years"/>
      </c:dateAx>
      <c:valAx>
        <c:axId val="14551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1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0F-48B9-991A-44A250CC4BFA}"/>
            </c:ext>
          </c:extLst>
        </c:ser>
        <c:dLbls>
          <c:showLegendKey val="0"/>
          <c:showVal val="0"/>
          <c:showCatName val="0"/>
          <c:showSerName val="0"/>
          <c:showPercent val="0"/>
          <c:showBubbleSize val="0"/>
        </c:dLbls>
        <c:gapWidth val="150"/>
        <c:axId val="89326720"/>
        <c:axId val="8932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0F-48B9-991A-44A250CC4BFA}"/>
            </c:ext>
          </c:extLst>
        </c:ser>
        <c:dLbls>
          <c:showLegendKey val="0"/>
          <c:showVal val="0"/>
          <c:showCatName val="0"/>
          <c:showSerName val="0"/>
          <c:showPercent val="0"/>
          <c:showBubbleSize val="0"/>
        </c:dLbls>
        <c:marker val="1"/>
        <c:smooth val="0"/>
        <c:axId val="89326720"/>
        <c:axId val="89328640"/>
      </c:lineChart>
      <c:dateAx>
        <c:axId val="89326720"/>
        <c:scaling>
          <c:orientation val="minMax"/>
        </c:scaling>
        <c:delete val="1"/>
        <c:axPos val="b"/>
        <c:numFmt formatCode="ge" sourceLinked="1"/>
        <c:majorTickMark val="none"/>
        <c:minorTickMark val="none"/>
        <c:tickLblPos val="none"/>
        <c:crossAx val="89328640"/>
        <c:crosses val="autoZero"/>
        <c:auto val="1"/>
        <c:lblOffset val="100"/>
        <c:baseTimeUnit val="years"/>
      </c:dateAx>
      <c:valAx>
        <c:axId val="8932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2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82-437C-B619-3BF9960D0F0A}"/>
            </c:ext>
          </c:extLst>
        </c:ser>
        <c:dLbls>
          <c:showLegendKey val="0"/>
          <c:showVal val="0"/>
          <c:showCatName val="0"/>
          <c:showSerName val="0"/>
          <c:showPercent val="0"/>
          <c:showBubbleSize val="0"/>
        </c:dLbls>
        <c:gapWidth val="150"/>
        <c:axId val="89339392"/>
        <c:axId val="8934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82-437C-B619-3BF9960D0F0A}"/>
            </c:ext>
          </c:extLst>
        </c:ser>
        <c:dLbls>
          <c:showLegendKey val="0"/>
          <c:showVal val="0"/>
          <c:showCatName val="0"/>
          <c:showSerName val="0"/>
          <c:showPercent val="0"/>
          <c:showBubbleSize val="0"/>
        </c:dLbls>
        <c:marker val="1"/>
        <c:smooth val="0"/>
        <c:axId val="89339392"/>
        <c:axId val="89341312"/>
      </c:lineChart>
      <c:dateAx>
        <c:axId val="89339392"/>
        <c:scaling>
          <c:orientation val="minMax"/>
        </c:scaling>
        <c:delete val="1"/>
        <c:axPos val="b"/>
        <c:numFmt formatCode="ge" sourceLinked="1"/>
        <c:majorTickMark val="none"/>
        <c:minorTickMark val="none"/>
        <c:tickLblPos val="none"/>
        <c:crossAx val="89341312"/>
        <c:crosses val="autoZero"/>
        <c:auto val="1"/>
        <c:lblOffset val="100"/>
        <c:baseTimeUnit val="years"/>
      </c:dateAx>
      <c:valAx>
        <c:axId val="8934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3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32F-48CD-8F04-76F26654A137}"/>
            </c:ext>
          </c:extLst>
        </c:ser>
        <c:dLbls>
          <c:showLegendKey val="0"/>
          <c:showVal val="0"/>
          <c:showCatName val="0"/>
          <c:showSerName val="0"/>
          <c:showPercent val="0"/>
          <c:showBubbleSize val="0"/>
        </c:dLbls>
        <c:gapWidth val="150"/>
        <c:axId val="89352064"/>
        <c:axId val="8935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32F-48CD-8F04-76F26654A137}"/>
            </c:ext>
          </c:extLst>
        </c:ser>
        <c:dLbls>
          <c:showLegendKey val="0"/>
          <c:showVal val="0"/>
          <c:showCatName val="0"/>
          <c:showSerName val="0"/>
          <c:showPercent val="0"/>
          <c:showBubbleSize val="0"/>
        </c:dLbls>
        <c:marker val="1"/>
        <c:smooth val="0"/>
        <c:axId val="89352064"/>
        <c:axId val="89354240"/>
      </c:lineChart>
      <c:dateAx>
        <c:axId val="89352064"/>
        <c:scaling>
          <c:orientation val="minMax"/>
        </c:scaling>
        <c:delete val="1"/>
        <c:axPos val="b"/>
        <c:numFmt formatCode="ge" sourceLinked="1"/>
        <c:majorTickMark val="none"/>
        <c:minorTickMark val="none"/>
        <c:tickLblPos val="none"/>
        <c:crossAx val="89354240"/>
        <c:crosses val="autoZero"/>
        <c:auto val="1"/>
        <c:lblOffset val="100"/>
        <c:baseTimeUnit val="years"/>
      </c:dateAx>
      <c:valAx>
        <c:axId val="8935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5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04D-42A7-B44E-9252DF3BE403}"/>
            </c:ext>
          </c:extLst>
        </c:ser>
        <c:dLbls>
          <c:showLegendKey val="0"/>
          <c:showVal val="0"/>
          <c:showCatName val="0"/>
          <c:showSerName val="0"/>
          <c:showPercent val="0"/>
          <c:showBubbleSize val="0"/>
        </c:dLbls>
        <c:gapWidth val="150"/>
        <c:axId val="89372928"/>
        <c:axId val="8937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4D-42A7-B44E-9252DF3BE403}"/>
            </c:ext>
          </c:extLst>
        </c:ser>
        <c:dLbls>
          <c:showLegendKey val="0"/>
          <c:showVal val="0"/>
          <c:showCatName val="0"/>
          <c:showSerName val="0"/>
          <c:showPercent val="0"/>
          <c:showBubbleSize val="0"/>
        </c:dLbls>
        <c:marker val="1"/>
        <c:smooth val="0"/>
        <c:axId val="89372928"/>
        <c:axId val="89375104"/>
      </c:lineChart>
      <c:dateAx>
        <c:axId val="89372928"/>
        <c:scaling>
          <c:orientation val="minMax"/>
        </c:scaling>
        <c:delete val="1"/>
        <c:axPos val="b"/>
        <c:numFmt formatCode="ge" sourceLinked="1"/>
        <c:majorTickMark val="none"/>
        <c:minorTickMark val="none"/>
        <c:tickLblPos val="none"/>
        <c:crossAx val="89375104"/>
        <c:crosses val="autoZero"/>
        <c:auto val="1"/>
        <c:lblOffset val="100"/>
        <c:baseTimeUnit val="years"/>
      </c:dateAx>
      <c:valAx>
        <c:axId val="8937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7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517.03</c:v>
                </c:pt>
                <c:pt idx="1">
                  <c:v>483.4</c:v>
                </c:pt>
                <c:pt idx="2">
                  <c:v>496.67</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B76-4352-94F5-65C600D80B1F}"/>
            </c:ext>
          </c:extLst>
        </c:ser>
        <c:dLbls>
          <c:showLegendKey val="0"/>
          <c:showVal val="0"/>
          <c:showCatName val="0"/>
          <c:showSerName val="0"/>
          <c:showPercent val="0"/>
          <c:showBubbleSize val="0"/>
        </c:dLbls>
        <c:gapWidth val="150"/>
        <c:axId val="89389696"/>
        <c:axId val="8999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1364.98</c:v>
                </c:pt>
                <c:pt idx="1">
                  <c:v>1105.04</c:v>
                </c:pt>
                <c:pt idx="2">
                  <c:v>1403.1</c:v>
                </c:pt>
                <c:pt idx="3">
                  <c:v>776.75</c:v>
                </c:pt>
                <c:pt idx="4">
                  <c:v>438.26</c:v>
                </c:pt>
              </c:numCache>
            </c:numRef>
          </c:val>
          <c:smooth val="0"/>
          <c:extLst xmlns:c16r2="http://schemas.microsoft.com/office/drawing/2015/06/chart">
            <c:ext xmlns:c16="http://schemas.microsoft.com/office/drawing/2014/chart" uri="{C3380CC4-5D6E-409C-BE32-E72D297353CC}">
              <c16:uniqueId val="{00000001-0B76-4352-94F5-65C600D80B1F}"/>
            </c:ext>
          </c:extLst>
        </c:ser>
        <c:dLbls>
          <c:showLegendKey val="0"/>
          <c:showVal val="0"/>
          <c:showCatName val="0"/>
          <c:showSerName val="0"/>
          <c:showPercent val="0"/>
          <c:showBubbleSize val="0"/>
        </c:dLbls>
        <c:marker val="1"/>
        <c:smooth val="0"/>
        <c:axId val="89389696"/>
        <c:axId val="89993984"/>
      </c:lineChart>
      <c:dateAx>
        <c:axId val="89389696"/>
        <c:scaling>
          <c:orientation val="minMax"/>
        </c:scaling>
        <c:delete val="1"/>
        <c:axPos val="b"/>
        <c:numFmt formatCode="ge" sourceLinked="1"/>
        <c:majorTickMark val="none"/>
        <c:minorTickMark val="none"/>
        <c:tickLblPos val="none"/>
        <c:crossAx val="89993984"/>
        <c:crosses val="autoZero"/>
        <c:auto val="1"/>
        <c:lblOffset val="100"/>
        <c:baseTimeUnit val="years"/>
      </c:dateAx>
      <c:valAx>
        <c:axId val="8999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8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23.39</c:v>
                </c:pt>
                <c:pt idx="1">
                  <c:v>30.48</c:v>
                </c:pt>
                <c:pt idx="2">
                  <c:v>43.27</c:v>
                </c:pt>
                <c:pt idx="3">
                  <c:v>48.05</c:v>
                </c:pt>
                <c:pt idx="4">
                  <c:v>64.55</c:v>
                </c:pt>
              </c:numCache>
            </c:numRef>
          </c:val>
          <c:extLst xmlns:c16r2="http://schemas.microsoft.com/office/drawing/2015/06/chart">
            <c:ext xmlns:c16="http://schemas.microsoft.com/office/drawing/2014/chart" uri="{C3380CC4-5D6E-409C-BE32-E72D297353CC}">
              <c16:uniqueId val="{00000000-09B8-4890-A546-C69B3FED6015}"/>
            </c:ext>
          </c:extLst>
        </c:ser>
        <c:dLbls>
          <c:showLegendKey val="0"/>
          <c:showVal val="0"/>
          <c:showCatName val="0"/>
          <c:showSerName val="0"/>
          <c:showPercent val="0"/>
          <c:showBubbleSize val="0"/>
        </c:dLbls>
        <c:gapWidth val="150"/>
        <c:axId val="90016768"/>
        <c:axId val="9002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24.22</c:v>
                </c:pt>
                <c:pt idx="1">
                  <c:v>16.18</c:v>
                </c:pt>
                <c:pt idx="2">
                  <c:v>17.22</c:v>
                </c:pt>
                <c:pt idx="3">
                  <c:v>38.49</c:v>
                </c:pt>
                <c:pt idx="4">
                  <c:v>39.86</c:v>
                </c:pt>
              </c:numCache>
            </c:numRef>
          </c:val>
          <c:smooth val="0"/>
          <c:extLst xmlns:c16r2="http://schemas.microsoft.com/office/drawing/2015/06/chart">
            <c:ext xmlns:c16="http://schemas.microsoft.com/office/drawing/2014/chart" uri="{C3380CC4-5D6E-409C-BE32-E72D297353CC}">
              <c16:uniqueId val="{00000001-09B8-4890-A546-C69B3FED6015}"/>
            </c:ext>
          </c:extLst>
        </c:ser>
        <c:dLbls>
          <c:showLegendKey val="0"/>
          <c:showVal val="0"/>
          <c:showCatName val="0"/>
          <c:showSerName val="0"/>
          <c:showPercent val="0"/>
          <c:showBubbleSize val="0"/>
        </c:dLbls>
        <c:marker val="1"/>
        <c:smooth val="0"/>
        <c:axId val="90016768"/>
        <c:axId val="90023040"/>
      </c:lineChart>
      <c:dateAx>
        <c:axId val="90016768"/>
        <c:scaling>
          <c:orientation val="minMax"/>
        </c:scaling>
        <c:delete val="1"/>
        <c:axPos val="b"/>
        <c:numFmt formatCode="ge" sourceLinked="1"/>
        <c:majorTickMark val="none"/>
        <c:minorTickMark val="none"/>
        <c:tickLblPos val="none"/>
        <c:crossAx val="90023040"/>
        <c:crosses val="autoZero"/>
        <c:auto val="1"/>
        <c:lblOffset val="100"/>
        <c:baseTimeUnit val="years"/>
      </c:dateAx>
      <c:valAx>
        <c:axId val="9002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1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603.22</c:v>
                </c:pt>
                <c:pt idx="1">
                  <c:v>534.11</c:v>
                </c:pt>
                <c:pt idx="2">
                  <c:v>379.33</c:v>
                </c:pt>
                <c:pt idx="3">
                  <c:v>340.23</c:v>
                </c:pt>
                <c:pt idx="4">
                  <c:v>213.7</c:v>
                </c:pt>
              </c:numCache>
            </c:numRef>
          </c:val>
          <c:extLst xmlns:c16r2="http://schemas.microsoft.com/office/drawing/2015/06/chart">
            <c:ext xmlns:c16="http://schemas.microsoft.com/office/drawing/2014/chart" uri="{C3380CC4-5D6E-409C-BE32-E72D297353CC}">
              <c16:uniqueId val="{00000000-FA52-4DC2-8AA6-AC2ABA4B7E34}"/>
            </c:ext>
          </c:extLst>
        </c:ser>
        <c:dLbls>
          <c:showLegendKey val="0"/>
          <c:showVal val="0"/>
          <c:showCatName val="0"/>
          <c:showSerName val="0"/>
          <c:showPercent val="0"/>
          <c:showBubbleSize val="0"/>
        </c:dLbls>
        <c:gapWidth val="150"/>
        <c:axId val="90049920"/>
        <c:axId val="9005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634.67999999999995</c:v>
                </c:pt>
                <c:pt idx="1">
                  <c:v>1021.89</c:v>
                </c:pt>
                <c:pt idx="2">
                  <c:v>1000.83</c:v>
                </c:pt>
                <c:pt idx="3">
                  <c:v>479.21</c:v>
                </c:pt>
                <c:pt idx="4">
                  <c:v>451.49</c:v>
                </c:pt>
              </c:numCache>
            </c:numRef>
          </c:val>
          <c:smooth val="0"/>
          <c:extLst xmlns:c16r2="http://schemas.microsoft.com/office/drawing/2015/06/chart">
            <c:ext xmlns:c16="http://schemas.microsoft.com/office/drawing/2014/chart" uri="{C3380CC4-5D6E-409C-BE32-E72D297353CC}">
              <c16:uniqueId val="{00000001-FA52-4DC2-8AA6-AC2ABA4B7E34}"/>
            </c:ext>
          </c:extLst>
        </c:ser>
        <c:dLbls>
          <c:showLegendKey val="0"/>
          <c:showVal val="0"/>
          <c:showCatName val="0"/>
          <c:showSerName val="0"/>
          <c:showPercent val="0"/>
          <c:showBubbleSize val="0"/>
        </c:dLbls>
        <c:marker val="1"/>
        <c:smooth val="0"/>
        <c:axId val="90049920"/>
        <c:axId val="90056192"/>
      </c:lineChart>
      <c:dateAx>
        <c:axId val="90049920"/>
        <c:scaling>
          <c:orientation val="minMax"/>
        </c:scaling>
        <c:delete val="1"/>
        <c:axPos val="b"/>
        <c:numFmt formatCode="ge" sourceLinked="1"/>
        <c:majorTickMark val="none"/>
        <c:minorTickMark val="none"/>
        <c:tickLblPos val="none"/>
        <c:crossAx val="90056192"/>
        <c:crosses val="autoZero"/>
        <c:auto val="1"/>
        <c:lblOffset val="100"/>
        <c:baseTimeUnit val="years"/>
      </c:dateAx>
      <c:valAx>
        <c:axId val="9005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4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【460.50】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山口県　萩市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4" t="s">
        <v>9</v>
      </c>
      <c r="BM7" s="5"/>
      <c r="BN7" s="5"/>
      <c r="BO7" s="5"/>
      <c r="BP7" s="5"/>
      <c r="BQ7" s="5"/>
      <c r="BR7" s="5"/>
      <c r="BS7" s="5"/>
      <c r="BT7" s="5"/>
      <c r="BU7" s="5"/>
      <c r="BV7" s="5"/>
      <c r="BW7" s="5"/>
      <c r="BX7" s="5"/>
      <c r="BY7" s="6"/>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林業集落排水</v>
      </c>
      <c r="Q8" s="65"/>
      <c r="R8" s="65"/>
      <c r="S8" s="65"/>
      <c r="T8" s="65"/>
      <c r="U8" s="65"/>
      <c r="V8" s="65"/>
      <c r="W8" s="65" t="str">
        <f>データ!L6</f>
        <v>G2</v>
      </c>
      <c r="X8" s="65"/>
      <c r="Y8" s="65"/>
      <c r="Z8" s="65"/>
      <c r="AA8" s="65"/>
      <c r="AB8" s="65"/>
      <c r="AC8" s="65"/>
      <c r="AD8" s="66" t="str">
        <f>データ!$M$6</f>
        <v>非設置</v>
      </c>
      <c r="AE8" s="66"/>
      <c r="AF8" s="66"/>
      <c r="AG8" s="66"/>
      <c r="AH8" s="66"/>
      <c r="AI8" s="66"/>
      <c r="AJ8" s="66"/>
      <c r="AK8" s="3"/>
      <c r="AL8" s="60">
        <f>データ!S6</f>
        <v>48722</v>
      </c>
      <c r="AM8" s="60"/>
      <c r="AN8" s="60"/>
      <c r="AO8" s="60"/>
      <c r="AP8" s="60"/>
      <c r="AQ8" s="60"/>
      <c r="AR8" s="60"/>
      <c r="AS8" s="60"/>
      <c r="AT8" s="59">
        <f>データ!T6</f>
        <v>698.31</v>
      </c>
      <c r="AU8" s="59"/>
      <c r="AV8" s="59"/>
      <c r="AW8" s="59"/>
      <c r="AX8" s="59"/>
      <c r="AY8" s="59"/>
      <c r="AZ8" s="59"/>
      <c r="BA8" s="59"/>
      <c r="BB8" s="59">
        <f>データ!U6</f>
        <v>69.77</v>
      </c>
      <c r="BC8" s="59"/>
      <c r="BD8" s="59"/>
      <c r="BE8" s="59"/>
      <c r="BF8" s="59"/>
      <c r="BG8" s="59"/>
      <c r="BH8" s="59"/>
      <c r="BI8" s="59"/>
      <c r="BJ8" s="3"/>
      <c r="BK8" s="3"/>
      <c r="BL8" s="63" t="s">
        <v>10</v>
      </c>
      <c r="BM8" s="64"/>
      <c r="BN8" s="7" t="s">
        <v>11</v>
      </c>
      <c r="BO8" s="8"/>
      <c r="BP8" s="8"/>
      <c r="BQ8" s="8"/>
      <c r="BR8" s="8"/>
      <c r="BS8" s="8"/>
      <c r="BT8" s="8"/>
      <c r="BU8" s="8"/>
      <c r="BV8" s="8"/>
      <c r="BW8" s="8"/>
      <c r="BX8" s="8"/>
      <c r="BY8" s="9"/>
    </row>
    <row r="9" spans="1:78" ht="18.75" customHeight="1" x14ac:dyDescent="0.15">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10" t="s">
        <v>21</v>
      </c>
      <c r="BO9" s="11"/>
      <c r="BP9" s="11"/>
      <c r="BQ9" s="11"/>
      <c r="BR9" s="11"/>
      <c r="BS9" s="11"/>
      <c r="BT9" s="11"/>
      <c r="BU9" s="11"/>
      <c r="BV9" s="11"/>
      <c r="BW9" s="11"/>
      <c r="BX9" s="11"/>
      <c r="BY9" s="12"/>
    </row>
    <row r="10" spans="1:78" ht="18.75" customHeight="1" x14ac:dyDescent="0.15">
      <c r="A10" s="2"/>
      <c r="B10" s="59" t="str">
        <f>データ!N6</f>
        <v>-</v>
      </c>
      <c r="C10" s="59"/>
      <c r="D10" s="59"/>
      <c r="E10" s="59"/>
      <c r="F10" s="59"/>
      <c r="G10" s="59"/>
      <c r="H10" s="59"/>
      <c r="I10" s="59" t="str">
        <f>データ!O6</f>
        <v>該当数値なし</v>
      </c>
      <c r="J10" s="59"/>
      <c r="K10" s="59"/>
      <c r="L10" s="59"/>
      <c r="M10" s="59"/>
      <c r="N10" s="59"/>
      <c r="O10" s="59"/>
      <c r="P10" s="59">
        <f>データ!P6</f>
        <v>0.08</v>
      </c>
      <c r="Q10" s="59"/>
      <c r="R10" s="59"/>
      <c r="S10" s="59"/>
      <c r="T10" s="59"/>
      <c r="U10" s="59"/>
      <c r="V10" s="59"/>
      <c r="W10" s="59">
        <f>データ!Q6</f>
        <v>100</v>
      </c>
      <c r="X10" s="59"/>
      <c r="Y10" s="59"/>
      <c r="Z10" s="59"/>
      <c r="AA10" s="59"/>
      <c r="AB10" s="59"/>
      <c r="AC10" s="59"/>
      <c r="AD10" s="60">
        <f>データ!R6</f>
        <v>2916</v>
      </c>
      <c r="AE10" s="60"/>
      <c r="AF10" s="60"/>
      <c r="AG10" s="60"/>
      <c r="AH10" s="60"/>
      <c r="AI10" s="60"/>
      <c r="AJ10" s="60"/>
      <c r="AK10" s="2"/>
      <c r="AL10" s="60">
        <f>データ!V6</f>
        <v>39</v>
      </c>
      <c r="AM10" s="60"/>
      <c r="AN10" s="60"/>
      <c r="AO10" s="60"/>
      <c r="AP10" s="60"/>
      <c r="AQ10" s="60"/>
      <c r="AR10" s="60"/>
      <c r="AS10" s="60"/>
      <c r="AT10" s="59">
        <f>データ!W6</f>
        <v>0.04</v>
      </c>
      <c r="AU10" s="59"/>
      <c r="AV10" s="59"/>
      <c r="AW10" s="59"/>
      <c r="AX10" s="59"/>
      <c r="AY10" s="59"/>
      <c r="AZ10" s="59"/>
      <c r="BA10" s="59"/>
      <c r="BB10" s="59">
        <f>データ!X6</f>
        <v>975</v>
      </c>
      <c r="BC10" s="59"/>
      <c r="BD10" s="59"/>
      <c r="BE10" s="59"/>
      <c r="BF10" s="59"/>
      <c r="BG10" s="59"/>
      <c r="BH10" s="59"/>
      <c r="BI10" s="59"/>
      <c r="BJ10" s="2"/>
      <c r="BK10" s="2"/>
      <c r="BL10" s="61" t="s">
        <v>22</v>
      </c>
      <c r="BM10" s="62"/>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24</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25</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1" t="s">
        <v>26</v>
      </c>
      <c r="BM14" s="42"/>
      <c r="BN14" s="42"/>
      <c r="BO14" s="42"/>
      <c r="BP14" s="42"/>
      <c r="BQ14" s="42"/>
      <c r="BR14" s="42"/>
      <c r="BS14" s="42"/>
      <c r="BT14" s="42"/>
      <c r="BU14" s="42"/>
      <c r="BV14" s="42"/>
      <c r="BW14" s="42"/>
      <c r="BX14" s="42"/>
      <c r="BY14" s="42"/>
      <c r="BZ14" s="4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123</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47" t="s">
        <v>27</v>
      </c>
      <c r="D34" s="47"/>
      <c r="E34" s="47"/>
      <c r="F34" s="47"/>
      <c r="G34" s="47"/>
      <c r="H34" s="47"/>
      <c r="I34" s="47"/>
      <c r="J34" s="47"/>
      <c r="K34" s="47"/>
      <c r="L34" s="47"/>
      <c r="M34" s="47"/>
      <c r="N34" s="47"/>
      <c r="O34" s="47"/>
      <c r="P34" s="47"/>
      <c r="Q34" s="19"/>
      <c r="R34" s="47" t="s">
        <v>28</v>
      </c>
      <c r="S34" s="47"/>
      <c r="T34" s="47"/>
      <c r="U34" s="47"/>
      <c r="V34" s="47"/>
      <c r="W34" s="47"/>
      <c r="X34" s="47"/>
      <c r="Y34" s="47"/>
      <c r="Z34" s="47"/>
      <c r="AA34" s="47"/>
      <c r="AB34" s="47"/>
      <c r="AC34" s="47"/>
      <c r="AD34" s="47"/>
      <c r="AE34" s="47"/>
      <c r="AF34" s="19"/>
      <c r="AG34" s="47" t="s">
        <v>29</v>
      </c>
      <c r="AH34" s="47"/>
      <c r="AI34" s="47"/>
      <c r="AJ34" s="47"/>
      <c r="AK34" s="47"/>
      <c r="AL34" s="47"/>
      <c r="AM34" s="47"/>
      <c r="AN34" s="47"/>
      <c r="AO34" s="47"/>
      <c r="AP34" s="47"/>
      <c r="AQ34" s="47"/>
      <c r="AR34" s="47"/>
      <c r="AS34" s="47"/>
      <c r="AT34" s="47"/>
      <c r="AU34" s="19"/>
      <c r="AV34" s="47" t="s">
        <v>30</v>
      </c>
      <c r="AW34" s="47"/>
      <c r="AX34" s="47"/>
      <c r="AY34" s="47"/>
      <c r="AZ34" s="47"/>
      <c r="BA34" s="47"/>
      <c r="BB34" s="47"/>
      <c r="BC34" s="47"/>
      <c r="BD34" s="47"/>
      <c r="BE34" s="47"/>
      <c r="BF34" s="47"/>
      <c r="BG34" s="47"/>
      <c r="BH34" s="47"/>
      <c r="BI34" s="47"/>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122</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47" t="s">
        <v>32</v>
      </c>
      <c r="D56" s="47"/>
      <c r="E56" s="47"/>
      <c r="F56" s="47"/>
      <c r="G56" s="47"/>
      <c r="H56" s="47"/>
      <c r="I56" s="47"/>
      <c r="J56" s="47"/>
      <c r="K56" s="47"/>
      <c r="L56" s="47"/>
      <c r="M56" s="47"/>
      <c r="N56" s="47"/>
      <c r="O56" s="47"/>
      <c r="P56" s="47"/>
      <c r="Q56" s="19"/>
      <c r="R56" s="47" t="s">
        <v>33</v>
      </c>
      <c r="S56" s="47"/>
      <c r="T56" s="47"/>
      <c r="U56" s="47"/>
      <c r="V56" s="47"/>
      <c r="W56" s="47"/>
      <c r="X56" s="47"/>
      <c r="Y56" s="47"/>
      <c r="Z56" s="47"/>
      <c r="AA56" s="47"/>
      <c r="AB56" s="47"/>
      <c r="AC56" s="47"/>
      <c r="AD56" s="47"/>
      <c r="AE56" s="47"/>
      <c r="AF56" s="19"/>
      <c r="AG56" s="47" t="s">
        <v>34</v>
      </c>
      <c r="AH56" s="47"/>
      <c r="AI56" s="47"/>
      <c r="AJ56" s="47"/>
      <c r="AK56" s="47"/>
      <c r="AL56" s="47"/>
      <c r="AM56" s="47"/>
      <c r="AN56" s="47"/>
      <c r="AO56" s="47"/>
      <c r="AP56" s="47"/>
      <c r="AQ56" s="47"/>
      <c r="AR56" s="47"/>
      <c r="AS56" s="47"/>
      <c r="AT56" s="47"/>
      <c r="AU56" s="19"/>
      <c r="AV56" s="47" t="s">
        <v>35</v>
      </c>
      <c r="AW56" s="47"/>
      <c r="AX56" s="47"/>
      <c r="AY56" s="47"/>
      <c r="AZ56" s="47"/>
      <c r="BA56" s="47"/>
      <c r="BB56" s="47"/>
      <c r="BC56" s="47"/>
      <c r="BD56" s="47"/>
      <c r="BE56" s="47"/>
      <c r="BF56" s="47"/>
      <c r="BG56" s="47"/>
      <c r="BH56" s="47"/>
      <c r="BI56" s="47"/>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15">
      <c r="A60" s="2"/>
      <c r="B60" s="48" t="s">
        <v>36</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77"/>
      <c r="BM60" s="78"/>
      <c r="BN60" s="78"/>
      <c r="BO60" s="78"/>
      <c r="BP60" s="78"/>
      <c r="BQ60" s="78"/>
      <c r="BR60" s="78"/>
      <c r="BS60" s="78"/>
      <c r="BT60" s="78"/>
      <c r="BU60" s="78"/>
      <c r="BV60" s="78"/>
      <c r="BW60" s="78"/>
      <c r="BX60" s="78"/>
      <c r="BY60" s="78"/>
      <c r="BZ60" s="79"/>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124</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47" t="s">
        <v>38</v>
      </c>
      <c r="D79" s="47"/>
      <c r="E79" s="47"/>
      <c r="F79" s="47"/>
      <c r="G79" s="47"/>
      <c r="H79" s="47"/>
      <c r="I79" s="47"/>
      <c r="J79" s="47"/>
      <c r="K79" s="47"/>
      <c r="L79" s="47"/>
      <c r="M79" s="47"/>
      <c r="N79" s="47"/>
      <c r="O79" s="47"/>
      <c r="P79" s="47"/>
      <c r="Q79" s="47"/>
      <c r="R79" s="47"/>
      <c r="S79" s="47"/>
      <c r="T79" s="47"/>
      <c r="U79" s="19"/>
      <c r="V79" s="19"/>
      <c r="W79" s="47" t="s">
        <v>39</v>
      </c>
      <c r="X79" s="47"/>
      <c r="Y79" s="47"/>
      <c r="Z79" s="47"/>
      <c r="AA79" s="47"/>
      <c r="AB79" s="47"/>
      <c r="AC79" s="47"/>
      <c r="AD79" s="47"/>
      <c r="AE79" s="47"/>
      <c r="AF79" s="47"/>
      <c r="AG79" s="47"/>
      <c r="AH79" s="47"/>
      <c r="AI79" s="47"/>
      <c r="AJ79" s="47"/>
      <c r="AK79" s="47"/>
      <c r="AL79" s="47"/>
      <c r="AM79" s="47"/>
      <c r="AN79" s="47"/>
      <c r="AO79" s="19"/>
      <c r="AP79" s="19"/>
      <c r="AQ79" s="47" t="s">
        <v>40</v>
      </c>
      <c r="AR79" s="47"/>
      <c r="AS79" s="47"/>
      <c r="AT79" s="47"/>
      <c r="AU79" s="47"/>
      <c r="AV79" s="47"/>
      <c r="AW79" s="47"/>
      <c r="AX79" s="47"/>
      <c r="AY79" s="47"/>
      <c r="AZ79" s="47"/>
      <c r="BA79" s="47"/>
      <c r="BB79" s="47"/>
      <c r="BC79" s="47"/>
      <c r="BD79" s="47"/>
      <c r="BE79" s="47"/>
      <c r="BF79" s="47"/>
      <c r="BG79" s="47"/>
      <c r="BH79" s="47"/>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【520.82】</v>
      </c>
      <c r="I86" s="25" t="str">
        <f>データ!CA6</f>
        <v>【38.78】</v>
      </c>
      <c r="J86" s="25" t="str">
        <f>データ!CL6</f>
        <v>【460.50】</v>
      </c>
      <c r="K86" s="25" t="str">
        <f>データ!CW6</f>
        <v>【38.88】</v>
      </c>
      <c r="L86" s="25" t="str">
        <f>データ!DH6</f>
        <v>【88.63】</v>
      </c>
      <c r="M86" s="25" t="s">
        <v>55</v>
      </c>
      <c r="N86" s="25" t="s">
        <v>55</v>
      </c>
      <c r="O86" s="25" t="str">
        <f>データ!EO6</f>
        <v>【0.00】</v>
      </c>
    </row>
  </sheetData>
  <sheetProtection algorithmName="SHA-512" hashValue="lUUQDtg+jDKzVV91pWolrPRNswCAbiTZ3juk64eIIWbaDuwsbU8h4fX9B+Kjgcswz7qIGZMo8VbIrLkvu77s4g==" saltValue="zMJ+ufnL3NMmM+BrWO5qY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0" t="s">
        <v>66</v>
      </c>
      <c r="I3" s="71"/>
      <c r="J3" s="71"/>
      <c r="K3" s="71"/>
      <c r="L3" s="71"/>
      <c r="M3" s="71"/>
      <c r="N3" s="71"/>
      <c r="O3" s="71"/>
      <c r="P3" s="71"/>
      <c r="Q3" s="71"/>
      <c r="R3" s="71"/>
      <c r="S3" s="71"/>
      <c r="T3" s="71"/>
      <c r="U3" s="71"/>
      <c r="V3" s="71"/>
      <c r="W3" s="71"/>
      <c r="X3" s="72"/>
      <c r="Y3" s="76" t="s">
        <v>67</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36</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7" t="s">
        <v>68</v>
      </c>
      <c r="B4" s="29"/>
      <c r="C4" s="29"/>
      <c r="D4" s="29"/>
      <c r="E4" s="29"/>
      <c r="F4" s="29"/>
      <c r="G4" s="29"/>
      <c r="H4" s="73"/>
      <c r="I4" s="74"/>
      <c r="J4" s="74"/>
      <c r="K4" s="74"/>
      <c r="L4" s="74"/>
      <c r="M4" s="74"/>
      <c r="N4" s="74"/>
      <c r="O4" s="74"/>
      <c r="P4" s="74"/>
      <c r="Q4" s="74"/>
      <c r="R4" s="74"/>
      <c r="S4" s="74"/>
      <c r="T4" s="74"/>
      <c r="U4" s="74"/>
      <c r="V4" s="74"/>
      <c r="W4" s="74"/>
      <c r="X4" s="75"/>
      <c r="Y4" s="69" t="s">
        <v>69</v>
      </c>
      <c r="Z4" s="69"/>
      <c r="AA4" s="69"/>
      <c r="AB4" s="69"/>
      <c r="AC4" s="69"/>
      <c r="AD4" s="69"/>
      <c r="AE4" s="69"/>
      <c r="AF4" s="69"/>
      <c r="AG4" s="69"/>
      <c r="AH4" s="69"/>
      <c r="AI4" s="69"/>
      <c r="AJ4" s="69" t="s">
        <v>70</v>
      </c>
      <c r="AK4" s="69"/>
      <c r="AL4" s="69"/>
      <c r="AM4" s="69"/>
      <c r="AN4" s="69"/>
      <c r="AO4" s="69"/>
      <c r="AP4" s="69"/>
      <c r="AQ4" s="69"/>
      <c r="AR4" s="69"/>
      <c r="AS4" s="69"/>
      <c r="AT4" s="69"/>
      <c r="AU4" s="69" t="s">
        <v>71</v>
      </c>
      <c r="AV4" s="69"/>
      <c r="AW4" s="69"/>
      <c r="AX4" s="69"/>
      <c r="AY4" s="69"/>
      <c r="AZ4" s="69"/>
      <c r="BA4" s="69"/>
      <c r="BB4" s="69"/>
      <c r="BC4" s="69"/>
      <c r="BD4" s="69"/>
      <c r="BE4" s="69"/>
      <c r="BF4" s="69" t="s">
        <v>72</v>
      </c>
      <c r="BG4" s="69"/>
      <c r="BH4" s="69"/>
      <c r="BI4" s="69"/>
      <c r="BJ4" s="69"/>
      <c r="BK4" s="69"/>
      <c r="BL4" s="69"/>
      <c r="BM4" s="69"/>
      <c r="BN4" s="69"/>
      <c r="BO4" s="69"/>
      <c r="BP4" s="69"/>
      <c r="BQ4" s="69" t="s">
        <v>73</v>
      </c>
      <c r="BR4" s="69"/>
      <c r="BS4" s="69"/>
      <c r="BT4" s="69"/>
      <c r="BU4" s="69"/>
      <c r="BV4" s="69"/>
      <c r="BW4" s="69"/>
      <c r="BX4" s="69"/>
      <c r="BY4" s="69"/>
      <c r="BZ4" s="69"/>
      <c r="CA4" s="69"/>
      <c r="CB4" s="69" t="s">
        <v>74</v>
      </c>
      <c r="CC4" s="69"/>
      <c r="CD4" s="69"/>
      <c r="CE4" s="69"/>
      <c r="CF4" s="69"/>
      <c r="CG4" s="69"/>
      <c r="CH4" s="69"/>
      <c r="CI4" s="69"/>
      <c r="CJ4" s="69"/>
      <c r="CK4" s="69"/>
      <c r="CL4" s="69"/>
      <c r="CM4" s="69" t="s">
        <v>75</v>
      </c>
      <c r="CN4" s="69"/>
      <c r="CO4" s="69"/>
      <c r="CP4" s="69"/>
      <c r="CQ4" s="69"/>
      <c r="CR4" s="69"/>
      <c r="CS4" s="69"/>
      <c r="CT4" s="69"/>
      <c r="CU4" s="69"/>
      <c r="CV4" s="69"/>
      <c r="CW4" s="69"/>
      <c r="CX4" s="69" t="s">
        <v>76</v>
      </c>
      <c r="CY4" s="69"/>
      <c r="CZ4" s="69"/>
      <c r="DA4" s="69"/>
      <c r="DB4" s="69"/>
      <c r="DC4" s="69"/>
      <c r="DD4" s="69"/>
      <c r="DE4" s="69"/>
      <c r="DF4" s="69"/>
      <c r="DG4" s="69"/>
      <c r="DH4" s="69"/>
      <c r="DI4" s="69" t="s">
        <v>77</v>
      </c>
      <c r="DJ4" s="69"/>
      <c r="DK4" s="69"/>
      <c r="DL4" s="69"/>
      <c r="DM4" s="69"/>
      <c r="DN4" s="69"/>
      <c r="DO4" s="69"/>
      <c r="DP4" s="69"/>
      <c r="DQ4" s="69"/>
      <c r="DR4" s="69"/>
      <c r="DS4" s="69"/>
      <c r="DT4" s="69" t="s">
        <v>78</v>
      </c>
      <c r="DU4" s="69"/>
      <c r="DV4" s="69"/>
      <c r="DW4" s="69"/>
      <c r="DX4" s="69"/>
      <c r="DY4" s="69"/>
      <c r="DZ4" s="69"/>
      <c r="EA4" s="69"/>
      <c r="EB4" s="69"/>
      <c r="EC4" s="69"/>
      <c r="ED4" s="69"/>
      <c r="EE4" s="69" t="s">
        <v>79</v>
      </c>
      <c r="EF4" s="69"/>
      <c r="EG4" s="69"/>
      <c r="EH4" s="69"/>
      <c r="EI4" s="69"/>
      <c r="EJ4" s="69"/>
      <c r="EK4" s="69"/>
      <c r="EL4" s="69"/>
      <c r="EM4" s="69"/>
      <c r="EN4" s="69"/>
      <c r="EO4" s="69"/>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352047</v>
      </c>
      <c r="D6" s="32">
        <f t="shared" si="3"/>
        <v>47</v>
      </c>
      <c r="E6" s="32">
        <f t="shared" si="3"/>
        <v>17</v>
      </c>
      <c r="F6" s="32">
        <f t="shared" si="3"/>
        <v>7</v>
      </c>
      <c r="G6" s="32">
        <f t="shared" si="3"/>
        <v>0</v>
      </c>
      <c r="H6" s="32" t="str">
        <f t="shared" si="3"/>
        <v>山口県　萩市</v>
      </c>
      <c r="I6" s="32" t="str">
        <f t="shared" si="3"/>
        <v>法非適用</v>
      </c>
      <c r="J6" s="32" t="str">
        <f t="shared" si="3"/>
        <v>下水道事業</v>
      </c>
      <c r="K6" s="32" t="str">
        <f t="shared" si="3"/>
        <v>林業集落排水</v>
      </c>
      <c r="L6" s="32" t="str">
        <f t="shared" si="3"/>
        <v>G2</v>
      </c>
      <c r="M6" s="32" t="str">
        <f t="shared" si="3"/>
        <v>非設置</v>
      </c>
      <c r="N6" s="33" t="str">
        <f t="shared" si="3"/>
        <v>-</v>
      </c>
      <c r="O6" s="33" t="str">
        <f t="shared" si="3"/>
        <v>該当数値なし</v>
      </c>
      <c r="P6" s="33">
        <f t="shared" si="3"/>
        <v>0.08</v>
      </c>
      <c r="Q6" s="33">
        <f t="shared" si="3"/>
        <v>100</v>
      </c>
      <c r="R6" s="33">
        <f t="shared" si="3"/>
        <v>2916</v>
      </c>
      <c r="S6" s="33">
        <f t="shared" si="3"/>
        <v>48722</v>
      </c>
      <c r="T6" s="33">
        <f t="shared" si="3"/>
        <v>698.31</v>
      </c>
      <c r="U6" s="33">
        <f t="shared" si="3"/>
        <v>69.77</v>
      </c>
      <c r="V6" s="33">
        <f t="shared" si="3"/>
        <v>39</v>
      </c>
      <c r="W6" s="33">
        <f t="shared" si="3"/>
        <v>0.04</v>
      </c>
      <c r="X6" s="33">
        <f t="shared" si="3"/>
        <v>975</v>
      </c>
      <c r="Y6" s="34">
        <f>IF(Y7="",NA(),Y7)</f>
        <v>88.1</v>
      </c>
      <c r="Z6" s="34">
        <f t="shared" ref="Z6:AH6" si="4">IF(Z7="",NA(),Z7)</f>
        <v>93.37</v>
      </c>
      <c r="AA6" s="34">
        <f t="shared" si="4"/>
        <v>91.48</v>
      </c>
      <c r="AB6" s="34">
        <f t="shared" si="4"/>
        <v>100</v>
      </c>
      <c r="AC6" s="34">
        <f t="shared" si="4"/>
        <v>100</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517.03</v>
      </c>
      <c r="BG6" s="34">
        <f t="shared" ref="BG6:BO6" si="7">IF(BG7="",NA(),BG7)</f>
        <v>483.4</v>
      </c>
      <c r="BH6" s="34">
        <f t="shared" si="7"/>
        <v>496.67</v>
      </c>
      <c r="BI6" s="33">
        <f t="shared" si="7"/>
        <v>0</v>
      </c>
      <c r="BJ6" s="33">
        <f t="shared" si="7"/>
        <v>0</v>
      </c>
      <c r="BK6" s="34">
        <f t="shared" si="7"/>
        <v>1364.98</v>
      </c>
      <c r="BL6" s="34">
        <f t="shared" si="7"/>
        <v>1105.04</v>
      </c>
      <c r="BM6" s="34">
        <f t="shared" si="7"/>
        <v>1403.1</v>
      </c>
      <c r="BN6" s="34">
        <f t="shared" si="7"/>
        <v>776.75</v>
      </c>
      <c r="BO6" s="34">
        <f t="shared" si="7"/>
        <v>438.26</v>
      </c>
      <c r="BP6" s="33" t="str">
        <f>IF(BP7="","",IF(BP7="-","【-】","【"&amp;SUBSTITUTE(TEXT(BP7,"#,##0.00"),"-","△")&amp;"】"))</f>
        <v>【520.82】</v>
      </c>
      <c r="BQ6" s="34">
        <f>IF(BQ7="",NA(),BQ7)</f>
        <v>23.39</v>
      </c>
      <c r="BR6" s="34">
        <f t="shared" ref="BR6:BZ6" si="8">IF(BR7="",NA(),BR7)</f>
        <v>30.48</v>
      </c>
      <c r="BS6" s="34">
        <f t="shared" si="8"/>
        <v>43.27</v>
      </c>
      <c r="BT6" s="34">
        <f t="shared" si="8"/>
        <v>48.05</v>
      </c>
      <c r="BU6" s="34">
        <f t="shared" si="8"/>
        <v>64.55</v>
      </c>
      <c r="BV6" s="34">
        <f t="shared" si="8"/>
        <v>24.22</v>
      </c>
      <c r="BW6" s="34">
        <f t="shared" si="8"/>
        <v>16.18</v>
      </c>
      <c r="BX6" s="34">
        <f t="shared" si="8"/>
        <v>17.22</v>
      </c>
      <c r="BY6" s="34">
        <f t="shared" si="8"/>
        <v>38.49</v>
      </c>
      <c r="BZ6" s="34">
        <f t="shared" si="8"/>
        <v>39.86</v>
      </c>
      <c r="CA6" s="33" t="str">
        <f>IF(CA7="","",IF(CA7="-","【-】","【"&amp;SUBSTITUTE(TEXT(CA7,"#,##0.00"),"-","△")&amp;"】"))</f>
        <v>【38.78】</v>
      </c>
      <c r="CB6" s="34">
        <f>IF(CB7="",NA(),CB7)</f>
        <v>603.22</v>
      </c>
      <c r="CC6" s="34">
        <f t="shared" ref="CC6:CK6" si="9">IF(CC7="",NA(),CC7)</f>
        <v>534.11</v>
      </c>
      <c r="CD6" s="34">
        <f t="shared" si="9"/>
        <v>379.33</v>
      </c>
      <c r="CE6" s="34">
        <f t="shared" si="9"/>
        <v>340.23</v>
      </c>
      <c r="CF6" s="34">
        <f t="shared" si="9"/>
        <v>213.7</v>
      </c>
      <c r="CG6" s="34">
        <f t="shared" si="9"/>
        <v>634.67999999999995</v>
      </c>
      <c r="CH6" s="34">
        <f t="shared" si="9"/>
        <v>1021.89</v>
      </c>
      <c r="CI6" s="34">
        <f t="shared" si="9"/>
        <v>1000.83</v>
      </c>
      <c r="CJ6" s="34">
        <f t="shared" si="9"/>
        <v>479.21</v>
      </c>
      <c r="CK6" s="34">
        <f t="shared" si="9"/>
        <v>451.49</v>
      </c>
      <c r="CL6" s="33" t="str">
        <f>IF(CL7="","",IF(CL7="-","【-】","【"&amp;SUBSTITUTE(TEXT(CL7,"#,##0.00"),"-","△")&amp;"】"))</f>
        <v>【460.50】</v>
      </c>
      <c r="CM6" s="34">
        <f>IF(CM7="",NA(),CM7)</f>
        <v>37.04</v>
      </c>
      <c r="CN6" s="34">
        <f t="shared" ref="CN6:CV6" si="10">IF(CN7="",NA(),CN7)</f>
        <v>33.33</v>
      </c>
      <c r="CO6" s="34">
        <f t="shared" si="10"/>
        <v>33.33</v>
      </c>
      <c r="CP6" s="34">
        <f t="shared" si="10"/>
        <v>33.33</v>
      </c>
      <c r="CQ6" s="34">
        <f t="shared" si="10"/>
        <v>33.33</v>
      </c>
      <c r="CR6" s="34">
        <f t="shared" si="10"/>
        <v>43.91</v>
      </c>
      <c r="CS6" s="34">
        <f t="shared" si="10"/>
        <v>37.270000000000003</v>
      </c>
      <c r="CT6" s="34">
        <f t="shared" si="10"/>
        <v>37.14</v>
      </c>
      <c r="CU6" s="34">
        <f t="shared" si="10"/>
        <v>40.53</v>
      </c>
      <c r="CV6" s="34">
        <f t="shared" si="10"/>
        <v>40.67</v>
      </c>
      <c r="CW6" s="33" t="str">
        <f>IF(CW7="","",IF(CW7="-","【-】","【"&amp;SUBSTITUTE(TEXT(CW7,"#,##0.00"),"-","△")&amp;"】"))</f>
        <v>【38.88】</v>
      </c>
      <c r="CX6" s="34">
        <f>IF(CX7="",NA(),CX7)</f>
        <v>80</v>
      </c>
      <c r="CY6" s="34">
        <f t="shared" ref="CY6:DG6" si="11">IF(CY7="",NA(),CY7)</f>
        <v>80</v>
      </c>
      <c r="CZ6" s="34">
        <f t="shared" si="11"/>
        <v>80</v>
      </c>
      <c r="DA6" s="34">
        <f t="shared" si="11"/>
        <v>80</v>
      </c>
      <c r="DB6" s="34">
        <f t="shared" si="11"/>
        <v>82.05</v>
      </c>
      <c r="DC6" s="34">
        <f t="shared" si="11"/>
        <v>86.66</v>
      </c>
      <c r="DD6" s="34">
        <f t="shared" si="11"/>
        <v>85.78</v>
      </c>
      <c r="DE6" s="34">
        <f t="shared" si="11"/>
        <v>83.79</v>
      </c>
      <c r="DF6" s="34">
        <f t="shared" si="11"/>
        <v>90.28</v>
      </c>
      <c r="DG6" s="34">
        <f t="shared" si="11"/>
        <v>89.47</v>
      </c>
      <c r="DH6" s="33" t="str">
        <f>IF(DH7="","",IF(DH7="-","【-】","【"&amp;SUBSTITUTE(TEXT(DH7,"#,##0.00"),"-","△")&amp;"】"))</f>
        <v>【88.63】</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3">
        <f t="shared" si="14"/>
        <v>0</v>
      </c>
      <c r="EM6" s="34">
        <f t="shared" si="14"/>
        <v>0.02</v>
      </c>
      <c r="EN6" s="33">
        <f t="shared" si="14"/>
        <v>0</v>
      </c>
      <c r="EO6" s="33" t="str">
        <f>IF(EO7="","",IF(EO7="-","【-】","【"&amp;SUBSTITUTE(TEXT(EO7,"#,##0.00"),"-","△")&amp;"】"))</f>
        <v>【0.00】</v>
      </c>
    </row>
    <row r="7" spans="1:145" s="35" customFormat="1" x14ac:dyDescent="0.15">
      <c r="A7" s="27"/>
      <c r="B7" s="36">
        <v>2017</v>
      </c>
      <c r="C7" s="36">
        <v>352047</v>
      </c>
      <c r="D7" s="36">
        <v>47</v>
      </c>
      <c r="E7" s="36">
        <v>17</v>
      </c>
      <c r="F7" s="36">
        <v>7</v>
      </c>
      <c r="G7" s="36">
        <v>0</v>
      </c>
      <c r="H7" s="36" t="s">
        <v>109</v>
      </c>
      <c r="I7" s="36" t="s">
        <v>110</v>
      </c>
      <c r="J7" s="36" t="s">
        <v>111</v>
      </c>
      <c r="K7" s="36" t="s">
        <v>112</v>
      </c>
      <c r="L7" s="36" t="s">
        <v>113</v>
      </c>
      <c r="M7" s="36" t="s">
        <v>114</v>
      </c>
      <c r="N7" s="37" t="s">
        <v>115</v>
      </c>
      <c r="O7" s="37" t="s">
        <v>116</v>
      </c>
      <c r="P7" s="37">
        <v>0.08</v>
      </c>
      <c r="Q7" s="37">
        <v>100</v>
      </c>
      <c r="R7" s="37">
        <v>2916</v>
      </c>
      <c r="S7" s="37">
        <v>48722</v>
      </c>
      <c r="T7" s="37">
        <v>698.31</v>
      </c>
      <c r="U7" s="37">
        <v>69.77</v>
      </c>
      <c r="V7" s="37">
        <v>39</v>
      </c>
      <c r="W7" s="37">
        <v>0.04</v>
      </c>
      <c r="X7" s="37">
        <v>975</v>
      </c>
      <c r="Y7" s="37">
        <v>88.1</v>
      </c>
      <c r="Z7" s="37">
        <v>93.37</v>
      </c>
      <c r="AA7" s="37">
        <v>91.48</v>
      </c>
      <c r="AB7" s="37">
        <v>100</v>
      </c>
      <c r="AC7" s="37">
        <v>100</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517.03</v>
      </c>
      <c r="BG7" s="37">
        <v>483.4</v>
      </c>
      <c r="BH7" s="37">
        <v>496.67</v>
      </c>
      <c r="BI7" s="37">
        <v>0</v>
      </c>
      <c r="BJ7" s="37">
        <v>0</v>
      </c>
      <c r="BK7" s="37">
        <v>1364.98</v>
      </c>
      <c r="BL7" s="37">
        <v>1105.04</v>
      </c>
      <c r="BM7" s="37">
        <v>1403.1</v>
      </c>
      <c r="BN7" s="37">
        <v>776.75</v>
      </c>
      <c r="BO7" s="37">
        <v>438.26</v>
      </c>
      <c r="BP7" s="37">
        <v>520.82000000000005</v>
      </c>
      <c r="BQ7" s="37">
        <v>23.39</v>
      </c>
      <c r="BR7" s="37">
        <v>30.48</v>
      </c>
      <c r="BS7" s="37">
        <v>43.27</v>
      </c>
      <c r="BT7" s="37">
        <v>48.05</v>
      </c>
      <c r="BU7" s="37">
        <v>64.55</v>
      </c>
      <c r="BV7" s="37">
        <v>24.22</v>
      </c>
      <c r="BW7" s="37">
        <v>16.18</v>
      </c>
      <c r="BX7" s="37">
        <v>17.22</v>
      </c>
      <c r="BY7" s="37">
        <v>38.49</v>
      </c>
      <c r="BZ7" s="37">
        <v>39.86</v>
      </c>
      <c r="CA7" s="37">
        <v>38.78</v>
      </c>
      <c r="CB7" s="37">
        <v>603.22</v>
      </c>
      <c r="CC7" s="37">
        <v>534.11</v>
      </c>
      <c r="CD7" s="37">
        <v>379.33</v>
      </c>
      <c r="CE7" s="37">
        <v>340.23</v>
      </c>
      <c r="CF7" s="37">
        <v>213.7</v>
      </c>
      <c r="CG7" s="37">
        <v>634.67999999999995</v>
      </c>
      <c r="CH7" s="37">
        <v>1021.89</v>
      </c>
      <c r="CI7" s="37">
        <v>1000.83</v>
      </c>
      <c r="CJ7" s="37">
        <v>479.21</v>
      </c>
      <c r="CK7" s="37">
        <v>451.49</v>
      </c>
      <c r="CL7" s="37">
        <v>460.5</v>
      </c>
      <c r="CM7" s="37">
        <v>37.04</v>
      </c>
      <c r="CN7" s="37">
        <v>33.33</v>
      </c>
      <c r="CO7" s="37">
        <v>33.33</v>
      </c>
      <c r="CP7" s="37">
        <v>33.33</v>
      </c>
      <c r="CQ7" s="37">
        <v>33.33</v>
      </c>
      <c r="CR7" s="37">
        <v>43.91</v>
      </c>
      <c r="CS7" s="37">
        <v>37.270000000000003</v>
      </c>
      <c r="CT7" s="37">
        <v>37.14</v>
      </c>
      <c r="CU7" s="37">
        <v>40.53</v>
      </c>
      <c r="CV7" s="37">
        <v>40.67</v>
      </c>
      <c r="CW7" s="37">
        <v>38.880000000000003</v>
      </c>
      <c r="CX7" s="37">
        <v>80</v>
      </c>
      <c r="CY7" s="37">
        <v>80</v>
      </c>
      <c r="CZ7" s="37">
        <v>80</v>
      </c>
      <c r="DA7" s="37">
        <v>80</v>
      </c>
      <c r="DB7" s="37">
        <v>82.05</v>
      </c>
      <c r="DC7" s="37">
        <v>86.66</v>
      </c>
      <c r="DD7" s="37">
        <v>85.78</v>
      </c>
      <c r="DE7" s="37">
        <v>83.79</v>
      </c>
      <c r="DF7" s="37">
        <v>90.28</v>
      </c>
      <c r="DG7" s="37">
        <v>89.47</v>
      </c>
      <c r="DH7" s="37">
        <v>88.63</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v>
      </c>
      <c r="EM7" s="37">
        <v>0.02</v>
      </c>
      <c r="EN7" s="37">
        <v>0</v>
      </c>
      <c r="EO7" s="37">
        <v>0</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2019-02-07T01:51:31Z</cp:lastPrinted>
  <dcterms:created xsi:type="dcterms:W3CDTF">2018-12-03T09:35:31Z</dcterms:created>
  <dcterms:modified xsi:type="dcterms:W3CDTF">2019-02-21T06:19:14Z</dcterms:modified>
  <cp:category/>
</cp:coreProperties>
</file>