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Mv/7NF8H5aM/ds3XYf5We070RbN4PzCBeT/BRaPCy8Nh/GtxW4bNhZzF01BXM1ddPVjNQYwB7vtNoYp5Gv7yg==" workbookSaltValue="HOXaWdGVXgfRaUqSwbTtrA==" workbookSpinCount="100000" lockStructure="1"/>
  <bookViews>
    <workbookView xWindow="0" yWindow="0" windowWidth="15360" windowHeight="7635"/>
  </bookViews>
  <sheets>
    <sheet name="法非適用_下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I10" i="4" s="1"/>
  <c r="N6" i="5"/>
  <c r="B10" i="4" s="1"/>
  <c r="M6" i="5"/>
  <c r="AD8" i="4" s="1"/>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BB8" i="4"/>
  <c r="B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<sst xmlns="http://schemas.openxmlformats.org/spreadsheetml/2006/main" count="240" uniqueCount="127">
  <si>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</si>
  <si>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</si>
  <si>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</si>
  <si>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</si>
  <si>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</si>
  <si>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</si>
  <si>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</si>
  <si>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</si>
  <si>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</si>
  <si>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</si>
  <si>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</si>
  <si>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</si>
  <si>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</si>
  <si>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</si>
  <si>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</si>
  <si>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</si>
  <si>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</si>
  <si>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</si>
  <si>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</si>
  <si>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</si>
  <si>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</si>
  <si>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</si>
  <si>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</si>
  <si>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</si>
  <si>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</si>
  <si>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</si>
  <si>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</si>
  <si>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</si>
  <si>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</si>
  <si>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</si>
  <si>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</si>
  <si>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</si>
  <si>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</si>
  <si>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</si>
  <si>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</si>
  <si>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</si>
  <si>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</si>
  <si>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</si>
  <si>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</si>
  <si>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</si>
  <si>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</si>
  <si>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</si>
  <si>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</si>
  <si>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</si>
  <si>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</si>
  <si>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</si>
  <si>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</si>
  <si>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</si>
  <si>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</si>
  <si>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</si>
  <si>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</si>
  <si>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</si>
  <si>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</si>
  <si>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</si>
  <si>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</si>
  <si>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</si>
  <si>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</si>
  <si>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</si>
  <si>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</si>
  <si>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</si>
  <si>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</si>
  <si>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</si>
  <si>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</si>
  <si>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</si>
  <si>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</si>
  <si>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</si>
  <si>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</si>
  <si>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</si>
  <si>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</si>
  <si>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</si>
  <si>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</si>
  <si>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</si>
  <si>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</si>
  <si>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</si>
  <si>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</si>
  <si>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</si>
  <si>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</si>
  <si>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</si>
  <si>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</si>
  <si>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</si>
  <si>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</si>
  <si>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</si>
  <si>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</si>
  <si>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</si>
  <si>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</si>
  <si>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</si>
  <si>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</si>
  <si>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</si>
  <si>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</si>
  <si>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</si>
  <si>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</si>
  <si>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</si>
  <si>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</si>
  <si>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</si>
  <si>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</si>
  <si>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</si>
  <si>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</si>
  <si>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</si>
  <si>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</si>
  <si>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</si>
  <si>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</si>
  <si>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</si>
  <si>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</si>
  <si>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</si>
  <si>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</si>
  <si>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</si>
  <si>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</si>
  <si>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</si>
  <si>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</si>
  <si>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</si>
  <si>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</si>
  <si>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</si>
  <si>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</si>
  <si>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</si>
  <si>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</si>
  <si>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</si>
  <si>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</si>
  <si>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</si>
  <si>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</si>
  <si>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</si>
  <si>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</si>
  <si>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</si>
  <si>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</si>
  <si>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</si>
  <si>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設置年度は、昭和63年度から平成19年度で、そのほとんどが設置後10年以上経過している。管渠施設においては現在のところ耐用年数を超えたものはないが、処理施設については老朽化が顕在化してきている。適切な維持管理により施設の長寿命化を図るとともに、施設の機能診断を実施して計画的、効率的な更新投資を検討する必要がある。</t>
    <rPh sb="126" eb="128">
      <t>シセツ</t>
    </rPh>
    <rPh sb="129" eb="131">
      <t>キノウ</t>
    </rPh>
    <rPh sb="131" eb="133">
      <t>シンダン</t>
    </rPh>
    <rPh sb="134" eb="136">
      <t>ジッシ</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</si>
  <si>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こうした状況の中、本事業においては、平成28年度に経営戦略を策定し、さらに平成31年4月から地方公営企業法の財務規定を適用し、他の下水道事業と会計を一本化する予定としており、今後人口減少に伴う使用料収入の減が見込まれる中で、下水道会計全体で新たに経営戦略を策定し、その戦略に基づいた経営状況の改善に向けた取り組みを進めていく必要がある。</t>
    <rPh sb="231" eb="232">
      <t>アラ</t>
    </rPh>
    <phoneticPr fontId="4"/>
  </si>
  <si>
    <t>　収益的収支比率は、前年度と比較して上昇しているが、これは、維持管理費及び企業債元利償還金が減となったことによるもので、本事業はすでに整備が終了しており、企業債の元利償還が順次終了することから、今後も、数値は徐々に改善していくものと見込まれる。
　企業債残高対事業規模比率は、前年度と比較して低下しているが、これは、企業債残高が減となったことによるものである。
　経費回収率は、前年度と比較して上昇しているが、これは維持管理費が減となったことによるものである。
　汚水処理原価は、前年度と比較して上昇しているが、これは、有収水量が減となったが維持管理費がそれに見合った減となっていないことによるものである。
　経費回収率及び汚水処理原価いずれの数値も全国平均及び類似団体の平均値と比較すると良好な数値ではあるが、人口減少による使用料収入の減やいずれ到来する施設老朽化に対する更新投資に備えるため、継続的に経費節減に取り組んでいく必要がある。
　施設利用率は、処理水量が減となったことにより前年度と比較して低下したが、全国平均及び類似団体を上回っており概ね良好な状態と言える。
　水洗化率は、全国平均及び類似団体を上回っているが、今後も継続して未接続者への接続勧奨等に取り組む必要がある。</t>
    <rPh sb="30" eb="32">
      <t>イジ</t>
    </rPh>
    <rPh sb="32" eb="34">
      <t>カンリ</t>
    </rPh>
    <rPh sb="34" eb="35">
      <t>ヒ</t>
    </rPh>
    <rPh sb="35" eb="36">
      <t>オヨ</t>
    </rPh>
    <rPh sb="46" eb="47">
      <t>ゲン</t>
    </rPh>
    <rPh sb="146" eb="148">
      <t>テイカ</t>
    </rPh>
    <rPh sb="164" eb="165">
      <t>ゲン</t>
    </rPh>
    <rPh sb="208" eb="210">
      <t>イジ</t>
    </rPh>
    <rPh sb="210" eb="212">
      <t>カンリ</t>
    </rPh>
    <rPh sb="212" eb="213">
      <t>ヒ</t>
    </rPh>
    <rPh sb="214" eb="215">
      <t>ゲン</t>
    </rPh>
    <rPh sb="248" eb="250">
      <t>ジョウショウ</t>
    </rPh>
    <rPh sb="260" eb="261">
      <t>ユウ</t>
    </rPh>
    <rPh sb="261" eb="262">
      <t>シュウ</t>
    </rPh>
    <rPh sb="262" eb="264">
      <t>スイリョウ</t>
    </rPh>
    <rPh sb="265" eb="266">
      <t>ゲン</t>
    </rPh>
    <rPh sb="271" eb="273">
      <t>イジ</t>
    </rPh>
    <rPh sb="273" eb="275">
      <t>カンリ</t>
    </rPh>
    <rPh sb="275" eb="276">
      <t>ヒ</t>
    </rPh>
    <rPh sb="280" eb="282">
      <t>ミア</t>
    </rPh>
    <rPh sb="284" eb="285">
      <t>ゲン</t>
    </rPh>
    <rPh sb="336" eb="339">
      <t>ヘイキンチ</t>
    </rPh>
    <rPh sb="340" eb="342">
      <t>ヒカク</t>
    </rPh>
    <rPh sb="345" eb="347">
      <t>リョウコウ</t>
    </rPh>
    <rPh sb="348" eb="350">
      <t>スウチ</t>
    </rPh>
    <rPh sb="429" eb="431">
      <t>ショリ</t>
    </rPh>
    <rPh sb="431" eb="433">
      <t>スイリョウ</t>
    </rPh>
    <rPh sb="434" eb="435">
      <t>ゲン</t>
    </rPh>
    <rPh sb="444" eb="445">
      <t>ゼン</t>
    </rPh>
    <rPh sb="445" eb="447">
      <t>ネンド</t>
    </rPh>
    <rPh sb="448" eb="450">
      <t>ヒカク</t>
    </rPh>
    <rPh sb="452" eb="454">
      <t>テイカ</t>
    </rPh>
    <rPh sb="458" eb="460">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</si>
</sst>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2A-4EFE-A568-E378754FE6FD}"/>
            </c:ext>
          </c:extLst>
        </c:ser>
        <c:dLbls>
          <c:showLegendKey val="0"/>
          <c:showVal val="0"/>
          <c:showCatName val="0"/>
          <c:showSerName val="0"/>
          <c:showPercent val="0"/>
          <c:showBubbleSize val="0"/>
        </c:dLbls>
        <c:gapWidth val="150"/>
        <c:axId val="100250752"/>
        <c:axId val="1002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02A-4EFE-A568-E378754FE6FD}"/>
            </c:ext>
          </c:extLst>
        </c:ser>
        <c:dLbls>
          <c:showLegendKey val="0"/>
          <c:showVal val="0"/>
          <c:showCatName val="0"/>
          <c:showSerName val="0"/>
          <c:showPercent val="0"/>
          <c:showBubbleSize val="0"/>
        </c:dLbls>
        <c:marker val="1"/>
        <c:smooth val="0"/>
        <c:axId val="100250752"/>
        <c:axId val="100253056"/>
      </c:lineChart>
      <c:dateAx>
        <c:axId val="100250752"/>
        <c:scaling>
          <c:orientation val="minMax"/>
        </c:scaling>
        <c:delete val="1"/>
        <c:axPos val="b"/>
        <c:numFmt formatCode="ge" sourceLinked="1"/>
        <c:majorTickMark val="none"/>
        <c:minorTickMark val="none"/>
        <c:tickLblPos val="none"/>
        <c:crossAx val="100253056"/>
        <c:crosses val="autoZero"/>
        <c:auto val="1"/>
        <c:lblOffset val="100"/>
        <c:baseTimeUnit val="years"/>
      </c:dateAx>
      <c:valAx>
        <c:axId val="100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65.95</c:v>
                </c:pt>
                <c:pt idx="1">
                  <c:v>63.98</c:v>
                </c:pt>
                <c:pt idx="2">
                  <c:v>66.13</c:v>
                </c:pt>
                <c:pt idx="3">
                  <c:v>64.45</c:v>
                </c:pt>
                <c:pt idx="4">
                  <c:v>61.55</c:v>
                </c:pt>
              </c:numCache>
            </c:numRef>
          </c:val>
          <c:extLst xmlns:c16r2="http://schemas.microsoft.com/office/drawing/2015/06/chart">
            <c:ext xmlns:c16="http://schemas.microsoft.com/office/drawing/2014/chart" uri="{C3380CC4-5D6E-409C-BE32-E72D297353CC}">
              <c16:uniqueId val="{00000000-B5E2-484D-9653-00153F744B00}"/>
            </c:ext>
          </c:extLst>
        </c:ser>
        <c:dLbls>
          <c:showLegendKey val="0"/>
          <c:showVal val="0"/>
          <c:showCatName val="0"/>
          <c:showSerName val="0"/>
          <c:showPercent val="0"/>
          <c:showBubbleSize val="0"/>
        </c:dLbls>
        <c:gapWidth val="150"/>
        <c:axId val="100218752"/>
        <c:axId val="1002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5E2-484D-9653-00153F744B00}"/>
            </c:ext>
          </c:extLst>
        </c:ser>
        <c:dLbls>
          <c:showLegendKey val="0"/>
          <c:showVal val="0"/>
          <c:showCatName val="0"/>
          <c:showSerName val="0"/>
          <c:showPercent val="0"/>
          <c:showBubbleSize val="0"/>
        </c:dLbls>
        <c:marker val="1"/>
        <c:smooth val="0"/>
        <c:axId val="100218752"/>
        <c:axId val="100220288"/>
      </c:lineChart>
      <c:dateAx>
        <c:axId val="100218752"/>
        <c:scaling>
          <c:orientation val="minMax"/>
        </c:scaling>
        <c:delete val="1"/>
        <c:axPos val="b"/>
        <c:numFmt formatCode="ge" sourceLinked="1"/>
        <c:majorTickMark val="none"/>
        <c:minorTickMark val="none"/>
        <c:tickLblPos val="none"/>
        <c:crossAx val="100220288"/>
        <c:crosses val="autoZero"/>
        <c:auto val="1"/>
        <c:lblOffset val="100"/>
        <c:baseTimeUnit val="years"/>
      </c:dateAx>
      <c:valAx>
        <c:axId val="100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91.78</c:v>
                </c:pt>
                <c:pt idx="1">
                  <c:v>88.34</c:v>
                </c:pt>
                <c:pt idx="2">
                  <c:v>88.6</c:v>
                </c:pt>
                <c:pt idx="3">
                  <c:v>88.4</c:v>
                </c:pt>
                <c:pt idx="4">
                  <c:v>90.3</c:v>
                </c:pt>
              </c:numCache>
            </c:numRef>
          </c:val>
          <c:extLst xmlns:c16r2="http://schemas.microsoft.com/office/drawing/2015/06/chart">
            <c:ext xmlns:c16="http://schemas.microsoft.com/office/drawing/2014/chart" uri="{C3380CC4-5D6E-409C-BE32-E72D297353CC}">
              <c16:uniqueId val="{00000000-FE61-4096-AB61-39053B4CACEC}"/>
            </c:ext>
          </c:extLst>
        </c:ser>
        <c:dLbls>
          <c:showLegendKey val="0"/>
          <c:showVal val="0"/>
          <c:showCatName val="0"/>
          <c:showSerName val="0"/>
          <c:showPercent val="0"/>
          <c:showBubbleSize val="0"/>
        </c:dLbls>
        <c:gapWidth val="150"/>
        <c:axId val="101346304"/>
        <c:axId val="1014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E61-4096-AB61-39053B4CACEC}"/>
            </c:ext>
          </c:extLst>
        </c:ser>
        <c:dLbls>
          <c:showLegendKey val="0"/>
          <c:showVal val="0"/>
          <c:showCatName val="0"/>
          <c:showSerName val="0"/>
          <c:showPercent val="0"/>
          <c:showBubbleSize val="0"/>
        </c:dLbls>
        <c:marker val="1"/>
        <c:smooth val="0"/>
        <c:axId val="101346304"/>
        <c:axId val="101466880"/>
      </c:lineChart>
      <c:dateAx>
        <c:axId val="101346304"/>
        <c:scaling>
          <c:orientation val="minMax"/>
        </c:scaling>
        <c:delete val="1"/>
        <c:axPos val="b"/>
        <c:numFmt formatCode="ge" sourceLinked="1"/>
        <c:majorTickMark val="none"/>
        <c:minorTickMark val="none"/>
        <c:tickLblPos val="none"/>
        <c:crossAx val="101466880"/>
        <c:crosses val="autoZero"/>
        <c:auto val="1"/>
        <c:lblOffset val="100"/>
        <c:baseTimeUnit val="years"/>
      </c:dateAx>
      <c:valAx>
        <c:axId val="1014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72.95</c:v>
                </c:pt>
                <c:pt idx="1">
                  <c:v>71.8</c:v>
                </c:pt>
                <c:pt idx="2">
                  <c:v>70.97</c:v>
                </c:pt>
                <c:pt idx="3">
                  <c:v>70.95</c:v>
                </c:pt>
                <c:pt idx="4">
                  <c:v>83.48</c:v>
                </c:pt>
              </c:numCache>
            </c:numRef>
          </c:val>
          <c:extLst xmlns:c16r2="http://schemas.microsoft.com/office/drawing/2015/06/chart">
            <c:ext xmlns:c16="http://schemas.microsoft.com/office/drawing/2014/chart" uri="{C3380CC4-5D6E-409C-BE32-E72D297353CC}">
              <c16:uniqueId val="{00000000-BC71-4EEB-BF31-8DD789975BD4}"/>
            </c:ext>
          </c:extLst>
        </c:ser>
        <c:dLbls>
          <c:showLegendKey val="0"/>
          <c:showVal val="0"/>
          <c:showCatName val="0"/>
          <c:showSerName val="0"/>
          <c:showPercent val="0"/>
          <c:showBubbleSize val="0"/>
        </c:dLbls>
        <c:gapWidth val="150"/>
        <c:axId val="110827776"/>
        <c:axId val="1444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71-4EEB-BF31-8DD789975BD4}"/>
            </c:ext>
          </c:extLst>
        </c:ser>
        <c:dLbls>
          <c:showLegendKey val="0"/>
          <c:showVal val="0"/>
          <c:showCatName val="0"/>
          <c:showSerName val="0"/>
          <c:showPercent val="0"/>
          <c:showBubbleSize val="0"/>
        </c:dLbls>
        <c:marker val="1"/>
        <c:smooth val="0"/>
        <c:axId val="110827776"/>
        <c:axId val="144474112"/>
      </c:lineChart>
      <c:dateAx>
        <c:axId val="110827776"/>
        <c:scaling>
          <c:orientation val="minMax"/>
        </c:scaling>
        <c:delete val="1"/>
        <c:axPos val="b"/>
        <c:numFmt formatCode="ge" sourceLinked="1"/>
        <c:majorTickMark val="none"/>
        <c:minorTickMark val="none"/>
        <c:tickLblPos val="none"/>
        <c:crossAx val="144474112"/>
        <c:crosses val="autoZero"/>
        <c:auto val="1"/>
        <c:lblOffset val="100"/>
        <c:baseTimeUnit val="years"/>
      </c:dateAx>
      <c:valAx>
        <c:axId val="144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E7-47A3-A242-B04894062805}"/>
            </c:ext>
          </c:extLst>
        </c:ser>
        <c:dLbls>
          <c:showLegendKey val="0"/>
          <c:showVal val="0"/>
          <c:showCatName val="0"/>
          <c:showSerName val="0"/>
          <c:showPercent val="0"/>
          <c:showBubbleSize val="0"/>
        </c:dLbls>
        <c:gapWidth val="150"/>
        <c:axId val="79132160"/>
        <c:axId val="791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E7-47A3-A242-B04894062805}"/>
            </c:ext>
          </c:extLst>
        </c:ser>
        <c:dLbls>
          <c:showLegendKey val="0"/>
          <c:showVal val="0"/>
          <c:showCatName val="0"/>
          <c:showSerName val="0"/>
          <c:showPercent val="0"/>
          <c:showBubbleSize val="0"/>
        </c:dLbls>
        <c:marker val="1"/>
        <c:smooth val="0"/>
        <c:axId val="79132160"/>
        <c:axId val="79133696"/>
      </c:lineChart>
      <c:dateAx>
        <c:axId val="79132160"/>
        <c:scaling>
          <c:orientation val="minMax"/>
        </c:scaling>
        <c:delete val="1"/>
        <c:axPos val="b"/>
        <c:numFmt formatCode="ge" sourceLinked="1"/>
        <c:majorTickMark val="none"/>
        <c:minorTickMark val="none"/>
        <c:tickLblPos val="none"/>
        <c:crossAx val="79133696"/>
        <c:crosses val="autoZero"/>
        <c:auto val="1"/>
        <c:lblOffset val="100"/>
        <c:baseTimeUnit val="years"/>
      </c:dateAx>
      <c:valAx>
        <c:axId val="79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CF-4823-9453-F1A20C7B56A8}"/>
            </c:ext>
          </c:extLst>
        </c:ser>
        <c:dLbls>
          <c:showLegendKey val="0"/>
          <c:showVal val="0"/>
          <c:showCatName val="0"/>
          <c:showSerName val="0"/>
          <c:showPercent val="0"/>
          <c:showBubbleSize val="0"/>
        </c:dLbls>
        <c:gapWidth val="150"/>
        <c:axId val="89340544"/>
        <c:axId val="893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CF-4823-9453-F1A20C7B56A8}"/>
            </c:ext>
          </c:extLst>
        </c:ser>
        <c:dLbls>
          <c:showLegendKey val="0"/>
          <c:showVal val="0"/>
          <c:showCatName val="0"/>
          <c:showSerName val="0"/>
          <c:showPercent val="0"/>
          <c:showBubbleSize val="0"/>
        </c:dLbls>
        <c:marker val="1"/>
        <c:smooth val="0"/>
        <c:axId val="89340544"/>
        <c:axId val="89342336"/>
      </c:lineChart>
      <c:dateAx>
        <c:axId val="89340544"/>
        <c:scaling>
          <c:orientation val="minMax"/>
        </c:scaling>
        <c:delete val="1"/>
        <c:axPos val="b"/>
        <c:numFmt formatCode="ge" sourceLinked="1"/>
        <c:majorTickMark val="none"/>
        <c:minorTickMark val="none"/>
        <c:tickLblPos val="none"/>
        <c:crossAx val="89342336"/>
        <c:crosses val="autoZero"/>
        <c:auto val="1"/>
        <c:lblOffset val="100"/>
        <c:baseTimeUnit val="years"/>
      </c:dateAx>
      <c:valAx>
        <c:axId val="89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B-4671-B16D-8641AA5054CF}"/>
            </c:ext>
          </c:extLst>
        </c:ser>
        <c:dLbls>
          <c:showLegendKey val="0"/>
          <c:showVal val="0"/>
          <c:showCatName val="0"/>
          <c:showSerName val="0"/>
          <c:showPercent val="0"/>
          <c:showBubbleSize val="0"/>
        </c:dLbls>
        <c:gapWidth val="150"/>
        <c:axId val="89358336"/>
        <c:axId val="89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B-4671-B16D-8641AA5054CF}"/>
            </c:ext>
          </c:extLst>
        </c:ser>
        <c:dLbls>
          <c:showLegendKey val="0"/>
          <c:showVal val="0"/>
          <c:showCatName val="0"/>
          <c:showSerName val="0"/>
          <c:showPercent val="0"/>
          <c:showBubbleSize val="0"/>
        </c:dLbls>
        <c:marker val="1"/>
        <c:smooth val="0"/>
        <c:axId val="89358336"/>
        <c:axId val="89359872"/>
      </c:lineChart>
      <c:dateAx>
        <c:axId val="89358336"/>
        <c:scaling>
          <c:orientation val="minMax"/>
        </c:scaling>
        <c:delete val="1"/>
        <c:axPos val="b"/>
        <c:numFmt formatCode="ge" sourceLinked="1"/>
        <c:majorTickMark val="none"/>
        <c:minorTickMark val="none"/>
        <c:tickLblPos val="none"/>
        <c:crossAx val="89359872"/>
        <c:crosses val="autoZero"/>
        <c:auto val="1"/>
        <c:lblOffset val="100"/>
        <c:baseTimeUnit val="years"/>
      </c:dateAx>
      <c:valAx>
        <c:axId val="89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2A-4FA5-B53A-685AF577450D}"/>
            </c:ext>
          </c:extLst>
        </c:ser>
        <c:dLbls>
          <c:showLegendKey val="0"/>
          <c:showVal val="0"/>
          <c:showCatName val="0"/>
          <c:showSerName val="0"/>
          <c:showPercent val="0"/>
          <c:showBubbleSize val="0"/>
        </c:dLbls>
        <c:gapWidth val="150"/>
        <c:axId val="89388160"/>
        <c:axId val="893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2A-4FA5-B53A-685AF577450D}"/>
            </c:ext>
          </c:extLst>
        </c:ser>
        <c:dLbls>
          <c:showLegendKey val="0"/>
          <c:showVal val="0"/>
          <c:showCatName val="0"/>
          <c:showSerName val="0"/>
          <c:showPercent val="0"/>
          <c:showBubbleSize val="0"/>
        </c:dLbls>
        <c:marker val="1"/>
        <c:smooth val="0"/>
        <c:axId val="89388160"/>
        <c:axId val="89389696"/>
      </c:lineChart>
      <c:dateAx>
        <c:axId val="89388160"/>
        <c:scaling>
          <c:orientation val="minMax"/>
        </c:scaling>
        <c:delete val="1"/>
        <c:axPos val="b"/>
        <c:numFmt formatCode="ge" sourceLinked="1"/>
        <c:majorTickMark val="none"/>
        <c:minorTickMark val="none"/>
        <c:tickLblPos val="none"/>
        <c:crossAx val="89389696"/>
        <c:crosses val="autoZero"/>
        <c:auto val="1"/>
        <c:lblOffset val="100"/>
        <c:baseTimeUnit val="years"/>
      </c:dateAx>
      <c:valAx>
        <c:axId val="893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512.36</c:v>
                </c:pt>
                <c:pt idx="1">
                  <c:v>460.22</c:v>
                </c:pt>
                <c:pt idx="2">
                  <c:v>305.83</c:v>
                </c:pt>
                <c:pt idx="3">
                  <c:v>15.47</c:v>
                </c:pt>
                <c:pt idx="4">
                  <c:v>8.76</c:v>
                </c:pt>
              </c:numCache>
            </c:numRef>
          </c:val>
          <c:extLst xmlns:c16r2="http://schemas.microsoft.com/office/drawing/2015/06/chart">
            <c:ext xmlns:c16="http://schemas.microsoft.com/office/drawing/2014/chart" uri="{C3380CC4-5D6E-409C-BE32-E72D297353CC}">
              <c16:uniqueId val="{00000000-E3BA-4AB3-B8B6-C6A652F787CA}"/>
            </c:ext>
          </c:extLst>
        </c:ser>
        <c:dLbls>
          <c:showLegendKey val="0"/>
          <c:showVal val="0"/>
          <c:showCatName val="0"/>
          <c:showSerName val="0"/>
          <c:showPercent val="0"/>
          <c:showBubbleSize val="0"/>
        </c:dLbls>
        <c:gapWidth val="150"/>
        <c:axId val="90011904"/>
        <c:axId val="90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3BA-4AB3-B8B6-C6A652F787CA}"/>
            </c:ext>
          </c:extLst>
        </c:ser>
        <c:dLbls>
          <c:showLegendKey val="0"/>
          <c:showVal val="0"/>
          <c:showCatName val="0"/>
          <c:showSerName val="0"/>
          <c:showPercent val="0"/>
          <c:showBubbleSize val="0"/>
        </c:dLbls>
        <c:marker val="1"/>
        <c:smooth val="0"/>
        <c:axId val="90011904"/>
        <c:axId val="90030080"/>
      </c:lineChart>
      <c:dateAx>
        <c:axId val="90011904"/>
        <c:scaling>
          <c:orientation val="minMax"/>
        </c:scaling>
        <c:delete val="1"/>
        <c:axPos val="b"/>
        <c:numFmt formatCode="ge" sourceLinked="1"/>
        <c:majorTickMark val="none"/>
        <c:minorTickMark val="none"/>
        <c:tickLblPos val="none"/>
        <c:crossAx val="90030080"/>
        <c:crosses val="autoZero"/>
        <c:auto val="1"/>
        <c:lblOffset val="100"/>
        <c:baseTimeUnit val="years"/>
      </c:dateAx>
      <c:valAx>
        <c:axId val="90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53.51</c:v>
                </c:pt>
                <c:pt idx="1">
                  <c:v>52.91</c:v>
                </c:pt>
                <c:pt idx="2">
                  <c:v>52.59</c:v>
                </c:pt>
                <c:pt idx="3">
                  <c:v>71.19</c:v>
                </c:pt>
                <c:pt idx="4">
                  <c:v>73.45</c:v>
                </c:pt>
              </c:numCache>
            </c:numRef>
          </c:val>
          <c:extLst xmlns:c16r2="http://schemas.microsoft.com/office/drawing/2015/06/chart">
            <c:ext xmlns:c16="http://schemas.microsoft.com/office/drawing/2014/chart" uri="{C3380CC4-5D6E-409C-BE32-E72D297353CC}">
              <c16:uniqueId val="{00000000-E80B-412B-A39D-44DA0DB2DD6A}"/>
            </c:ext>
          </c:extLst>
        </c:ser>
        <c:dLbls>
          <c:showLegendKey val="0"/>
          <c:showVal val="0"/>
          <c:showCatName val="0"/>
          <c:showSerName val="0"/>
          <c:showPercent val="0"/>
          <c:showBubbleSize val="0"/>
        </c:dLbls>
        <c:gapWidth val="150"/>
        <c:axId val="90058112"/>
        <c:axId val="900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80B-412B-A39D-44DA0DB2DD6A}"/>
            </c:ext>
          </c:extLst>
        </c:ser>
        <c:dLbls>
          <c:showLegendKey val="0"/>
          <c:showVal val="0"/>
          <c:showCatName val="0"/>
          <c:showSerName val="0"/>
          <c:showPercent val="0"/>
          <c:showBubbleSize val="0"/>
        </c:dLbls>
        <c:marker val="1"/>
        <c:smooth val="0"/>
        <c:axId val="90058112"/>
        <c:axId val="90059904"/>
      </c:lineChart>
      <c:dateAx>
        <c:axId val="90058112"/>
        <c:scaling>
          <c:orientation val="minMax"/>
        </c:scaling>
        <c:delete val="1"/>
        <c:axPos val="b"/>
        <c:numFmt formatCode="ge" sourceLinked="1"/>
        <c:majorTickMark val="none"/>
        <c:minorTickMark val="none"/>
        <c:tickLblPos val="none"/>
        <c:crossAx val="90059904"/>
        <c:crosses val="autoZero"/>
        <c:auto val="1"/>
        <c:lblOffset val="100"/>
        <c:baseTimeUnit val="years"/>
      </c:dateAx>
      <c:valAx>
        <c:axId val="90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270.27999999999997</c:v>
                </c:pt>
                <c:pt idx="1">
                  <c:v>285.14</c:v>
                </c:pt>
                <c:pt idx="2">
                  <c:v>284.5</c:v>
                </c:pt>
                <c:pt idx="3">
                  <c:v>208.95</c:v>
                </c:pt>
                <c:pt idx="4">
                  <c:v>211.27</c:v>
                </c:pt>
              </c:numCache>
            </c:numRef>
          </c:val>
          <c:extLst xmlns:c16r2="http://schemas.microsoft.com/office/drawing/2015/06/chart">
            <c:ext xmlns:c16="http://schemas.microsoft.com/office/drawing/2014/chart" uri="{C3380CC4-5D6E-409C-BE32-E72D297353CC}">
              <c16:uniqueId val="{00000000-425C-4594-8E39-9B71559BCD3F}"/>
            </c:ext>
          </c:extLst>
        </c:ser>
        <c:dLbls>
          <c:showLegendKey val="0"/>
          <c:showVal val="0"/>
          <c:showCatName val="0"/>
          <c:showSerName val="0"/>
          <c:showPercent val="0"/>
          <c:showBubbleSize val="0"/>
        </c:dLbls>
        <c:gapWidth val="150"/>
        <c:axId val="95552256"/>
        <c:axId val="955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25C-4594-8E39-9B71559BCD3F}"/>
            </c:ext>
          </c:extLst>
        </c:ser>
        <c:dLbls>
          <c:showLegendKey val="0"/>
          <c:showVal val="0"/>
          <c:showCatName val="0"/>
          <c:showSerName val="0"/>
          <c:showPercent val="0"/>
          <c:showBubbleSize val="0"/>
        </c:dLbls>
        <c:marker val="1"/>
        <c:smooth val="0"/>
        <c:axId val="95552256"/>
        <c:axId val="95553792"/>
      </c:lineChart>
      <c:dateAx>
        <c:axId val="95552256"/>
        <c:scaling>
          <c:orientation val="minMax"/>
        </c:scaling>
        <c:delete val="1"/>
        <c:axPos val="b"/>
        <c:numFmt formatCode="ge" sourceLinked="1"/>
        <c:majorTickMark val="none"/>
        <c:minorTickMark val="none"/>
        <c:tickLblPos val="none"/>
        <c:crossAx val="95553792"/>
        <c:crosses val="autoZero"/>
        <c:auto val="1"/>
        <c:lblOffset val="100"/>
        <c:baseTimeUnit val="years"/>
      </c:dateAx>
      <c:valAx>
        <c:axId val="955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岩国市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136748</v>
      </c>
      <c r="AM8" s="49"/>
      <c r="AN8" s="49"/>
      <c r="AO8" s="49"/>
      <c r="AP8" s="49"/>
      <c r="AQ8" s="49"/>
      <c r="AR8" s="49"/>
      <c r="AS8" s="49"/>
      <c r="AT8" s="44">
        <f>データ!T6</f>
        <v>873.72</v>
      </c>
      <c r="AU8" s="44"/>
      <c r="AV8" s="44"/>
      <c r="AW8" s="44"/>
      <c r="AX8" s="44"/>
      <c r="AY8" s="44"/>
      <c r="AZ8" s="44"/>
      <c r="BA8" s="44"/>
      <c r="BB8" s="44">
        <f>データ!U6</f>
        <v>156.51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2.69</v>
      </c>
      <c r="Q10" s="44"/>
      <c r="R10" s="44"/>
      <c r="S10" s="44"/>
      <c r="T10" s="44"/>
      <c r="U10" s="44"/>
      <c r="V10" s="44"/>
      <c r="W10" s="44">
        <f>データ!Q6</f>
        <v>106.55</v>
      </c>
      <c r="X10" s="44"/>
      <c r="Y10" s="44"/>
      <c r="Z10" s="44"/>
      <c r="AA10" s="44"/>
      <c r="AB10" s="44"/>
      <c r="AC10" s="44"/>
      <c r="AD10" s="49">
        <f>データ!R6</f>
        <v>3564</v>
      </c>
      <c r="AE10" s="49"/>
      <c r="AF10" s="49"/>
      <c r="AG10" s="49"/>
      <c r="AH10" s="49"/>
      <c r="AI10" s="49"/>
      <c r="AJ10" s="49"/>
      <c r="AK10" s="2"/>
      <c r="AL10" s="49">
        <f>データ!V6</f>
        <v>3648</v>
      </c>
      <c r="AM10" s="49"/>
      <c r="AN10" s="49"/>
      <c r="AO10" s="49"/>
      <c r="AP10" s="49"/>
      <c r="AQ10" s="49"/>
      <c r="AR10" s="49"/>
      <c r="AS10" s="49"/>
      <c r="AT10" s="44">
        <f>データ!W6</f>
        <v>2.46</v>
      </c>
      <c r="AU10" s="44"/>
      <c r="AV10" s="44"/>
      <c r="AW10" s="44"/>
      <c r="AX10" s="44"/>
      <c r="AY10" s="44"/>
      <c r="AZ10" s="44"/>
      <c r="BA10" s="44"/>
      <c r="BB10" s="44">
        <f>データ!X6</f>
        <v>1482.93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126</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5sGS560uBELwqDWr6nNS0Xl1km2/C4fnVhEVVtb7qgCTqPENuxG5OwyVI9DGPUp5YHBpKrDEhb+VddvcFBrxWQ==" saltValue="fRTRVZDdp9GnX6x5WyYM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352080</v>
      </c>
      <c r="D6" s="32">
        <f t="shared" si="3"/>
        <v>47</v>
      </c>
      <c r="E6" s="32">
        <f t="shared" si="3"/>
        <v>17</v>
      </c>
      <c r="F6" s="32">
        <f t="shared" si="3"/>
        <v>5</v>
      </c>
      <c r="G6" s="32">
        <f t="shared" si="3"/>
        <v>0</v>
      </c>
      <c r="H6" s="32" t="str">
        <f t="shared" si="3"/>
        <v>山口県　岩国市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2.69</v>
      </c>
      <c r="Q6" s="33">
        <f t="shared" si="3"/>
        <v>106.55</v>
      </c>
      <c r="R6" s="33">
        <f t="shared" si="3"/>
        <v>3564</v>
      </c>
      <c r="S6" s="33">
        <f t="shared" si="3"/>
        <v>136748</v>
      </c>
      <c r="T6" s="33">
        <f t="shared" si="3"/>
        <v>873.72</v>
      </c>
      <c r="U6" s="33">
        <f t="shared" si="3"/>
        <v>156.51</v>
      </c>
      <c r="V6" s="33">
        <f t="shared" si="3"/>
        <v>3648</v>
      </c>
      <c r="W6" s="33">
        <f t="shared" si="3"/>
        <v>2.46</v>
      </c>
      <c r="X6" s="33">
        <f t="shared" si="3"/>
        <v>1482.93</v>
      </c>
      <c r="Y6" s="34">
        <f>IF(Y7="",NA(),Y7)</f>
        <v>72.95</v>
      </c>
      <c r="Z6" s="34">
        <f t="shared" ref="Z6:AH6" si="4">IF(Z7="",NA(),Z7)</f>
        <v>71.8</v>
      </c>
      <c r="AA6" s="34">
        <f t="shared" si="4"/>
        <v>70.97</v>
      </c>
      <c r="AB6" s="34">
        <f t="shared" si="4"/>
        <v>70.95</v>
      </c>
      <c r="AC6" s="34">
        <f t="shared" si="4"/>
        <v>83.48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512.36</v>
      </c>
      <c r="BG6" s="34">
        <f t="shared" ref="BG6:BO6" si="7">IF(BG7="",NA(),BG7)</f>
        <v>460.22</v>
      </c>
      <c r="BH6" s="34">
        <f t="shared" si="7"/>
        <v>305.83</v>
      </c>
      <c r="BI6" s="34">
        <f t="shared" si="7"/>
        <v>15.47</v>
      </c>
      <c r="BJ6" s="34">
        <f t="shared" si="7"/>
        <v>8.76</v>
      </c>
      <c r="BK6" s="34">
        <f t="shared" si="7"/>
        <v>1126.77</v>
      </c>
      <c r="BL6" s="34">
        <f t="shared" si="7"/>
        <v>1044.8</v>
      </c>
      <c r="BM6" s="34">
        <f t="shared" si="7"/>
        <v>1081.8</v>
      </c>
      <c r="BN6" s="34">
        <f t="shared" si="7"/>
        <v>974.93</v>
      </c>
      <c r="BO6" s="34">
        <f t="shared" si="7"/>
        <v>855.8</v>
      </c>
      <c r="BP6" s="33" t="str">
        <f>IF(BP7="","",IF(BP7="-","【-】","【"&amp;SUBSTITUTE(TEXT(BP7,"#,##0.00"),"-","△")&amp;"】"))</f>
        <v>【814.89】</v>
      </c>
      <c r="BQ6" s="34">
        <f>IF(BQ7="",NA(),BQ7)</f>
        <v>53.51</v>
      </c>
      <c r="BR6" s="34">
        <f t="shared" ref="BR6:BZ6" si="8">IF(BR7="",NA(),BR7)</f>
        <v>52.91</v>
      </c>
      <c r="BS6" s="34">
        <f t="shared" si="8"/>
        <v>52.59</v>
      </c>
      <c r="BT6" s="34">
        <f t="shared" si="8"/>
        <v>71.19</v>
      </c>
      <c r="BU6" s="34">
        <f t="shared" si="8"/>
        <v>73.45</v>
      </c>
      <c r="BV6" s="34">
        <f t="shared" si="8"/>
        <v>50.9</v>
      </c>
      <c r="BW6" s="34">
        <f t="shared" si="8"/>
        <v>50.82</v>
      </c>
      <c r="BX6" s="34">
        <f t="shared" si="8"/>
        <v>52.19</v>
      </c>
      <c r="BY6" s="34">
        <f t="shared" si="8"/>
        <v>55.32</v>
      </c>
      <c r="BZ6" s="34">
        <f t="shared" si="8"/>
        <v>59.8</v>
      </c>
      <c r="CA6" s="33" t="str">
        <f>IF(CA7="","",IF(CA7="-","【-】","【"&amp;SUBSTITUTE(TEXT(CA7,"#,##0.00"),"-","△")&amp;"】"))</f>
        <v>【60.64】</v>
      </c>
      <c r="CB6" s="34">
        <f>IF(CB7="",NA(),CB7)</f>
        <v>270.27999999999997</v>
      </c>
      <c r="CC6" s="34">
        <f t="shared" ref="CC6:CK6" si="9">IF(CC7="",NA(),CC7)</f>
        <v>285.14</v>
      </c>
      <c r="CD6" s="34">
        <f t="shared" si="9"/>
        <v>284.5</v>
      </c>
      <c r="CE6" s="34">
        <f t="shared" si="9"/>
        <v>208.95</v>
      </c>
      <c r="CF6" s="34">
        <f t="shared" si="9"/>
        <v>211.27</v>
      </c>
      <c r="CG6" s="34">
        <f t="shared" si="9"/>
        <v>293.27</v>
      </c>
      <c r="CH6" s="34">
        <f t="shared" si="9"/>
        <v>300.52</v>
      </c>
      <c r="CI6" s="34">
        <f t="shared" si="9"/>
        <v>296.14</v>
      </c>
      <c r="CJ6" s="34">
        <f t="shared" si="9"/>
        <v>283.17</v>
      </c>
      <c r="CK6" s="34">
        <f t="shared" si="9"/>
        <v>263.76</v>
      </c>
      <c r="CL6" s="33" t="str">
        <f>IF(CL7="","",IF(CL7="-","【-】","【"&amp;SUBSTITUTE(TEXT(CL7,"#,##0.00"),"-","△")&amp;"】"))</f>
        <v>【255.52】</v>
      </c>
      <c r="CM6" s="34">
        <f>IF(CM7="",NA(),CM7)</f>
        <v>65.95</v>
      </c>
      <c r="CN6" s="34">
        <f t="shared" ref="CN6:CV6" si="10">IF(CN7="",NA(),CN7)</f>
        <v>63.98</v>
      </c>
      <c r="CO6" s="34">
        <f t="shared" si="10"/>
        <v>66.13</v>
      </c>
      <c r="CP6" s="34">
        <f t="shared" si="10"/>
        <v>64.45</v>
      </c>
      <c r="CQ6" s="34">
        <f t="shared" si="10"/>
        <v>61.55</v>
      </c>
      <c r="CR6" s="34">
        <f t="shared" si="10"/>
        <v>53.78</v>
      </c>
      <c r="CS6" s="34">
        <f t="shared" si="10"/>
        <v>53.24</v>
      </c>
      <c r="CT6" s="34">
        <f t="shared" si="10"/>
        <v>52.31</v>
      </c>
      <c r="CU6" s="34">
        <f t="shared" si="10"/>
        <v>60.65</v>
      </c>
      <c r="CV6" s="34">
        <f t="shared" si="10"/>
        <v>51.75</v>
      </c>
      <c r="CW6" s="33" t="str">
        <f>IF(CW7="","",IF(CW7="-","【-】","【"&amp;SUBSTITUTE(TEXT(CW7,"#,##0.00"),"-","△")&amp;"】"))</f>
        <v>【52.49】</v>
      </c>
      <c r="CX6" s="34">
        <f>IF(CX7="",NA(),CX7)</f>
        <v>91.78</v>
      </c>
      <c r="CY6" s="34">
        <f t="shared" ref="CY6:DG6" si="11">IF(CY7="",NA(),CY7)</f>
        <v>88.34</v>
      </c>
      <c r="CZ6" s="34">
        <f t="shared" si="11"/>
        <v>88.6</v>
      </c>
      <c r="DA6" s="34">
        <f t="shared" si="11"/>
        <v>88.4</v>
      </c>
      <c r="DB6" s="34">
        <f t="shared" si="11"/>
        <v>90.3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352080</v>
      </c>
      <c r="D7" s="36">
        <v>47</v>
      </c>
      <c r="E7" s="36">
        <v>17</v>
      </c>
      <c r="F7" s="36">
        <v>5</v>
      </c>
      <c r="G7" s="36">
        <v>0</v>
      </c>
      <c r="H7" s="36" t="s">
        <v>111</v>
      </c>
      <c r="I7" s="36" t="s">
        <v>112</v>
      </c>
      <c r="J7" s="36" t="s">
        <v>113</v>
      </c>
      <c r="K7" s="36" t="s">
        <v>114</v>
      </c>
      <c r="L7" s="36" t="s">
        <v>115</v>
      </c>
      <c r="M7" s="36" t="s">
        <v>116</v>
      </c>
      <c r="N7" s="37" t="s">
        <v>117</v>
      </c>
      <c r="O7" s="37" t="s">
        <v>118</v>
      </c>
      <c r="P7" s="37">
        <v>2.69</v>
      </c>
      <c r="Q7" s="37">
        <v>106.55</v>
      </c>
      <c r="R7" s="37">
        <v>3564</v>
      </c>
      <c r="S7" s="37">
        <v>136748</v>
      </c>
      <c r="T7" s="37">
        <v>873.72</v>
      </c>
      <c r="U7" s="37">
        <v>156.51</v>
      </c>
      <c r="V7" s="37">
        <v>3648</v>
      </c>
      <c r="W7" s="37">
        <v>2.46</v>
      </c>
      <c r="X7" s="37">
        <v>1482.93</v>
      </c>
      <c r="Y7" s="37">
        <v>72.95</v>
      </c>
      <c r="Z7" s="37">
        <v>71.8</v>
      </c>
      <c r="AA7" s="37">
        <v>70.97</v>
      </c>
      <c r="AB7" s="37">
        <v>70.95</v>
      </c>
      <c r="AC7" s="37">
        <v>83.48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512.36</v>
      </c>
      <c r="BG7" s="37">
        <v>460.22</v>
      </c>
      <c r="BH7" s="37">
        <v>305.83</v>
      </c>
      <c r="BI7" s="37">
        <v>15.47</v>
      </c>
      <c r="BJ7" s="37">
        <v>8.76</v>
      </c>
      <c r="BK7" s="37">
        <v>1126.77</v>
      </c>
      <c r="BL7" s="37">
        <v>1044.8</v>
      </c>
      <c r="BM7" s="37">
        <v>1081.8</v>
      </c>
      <c r="BN7" s="37">
        <v>974.93</v>
      </c>
      <c r="BO7" s="37">
        <v>855.8</v>
      </c>
      <c r="BP7" s="37">
        <v>814.89</v>
      </c>
      <c r="BQ7" s="37">
        <v>53.51</v>
      </c>
      <c r="BR7" s="37">
        <v>52.91</v>
      </c>
      <c r="BS7" s="37">
        <v>52.59</v>
      </c>
      <c r="BT7" s="37">
        <v>71.19</v>
      </c>
      <c r="BU7" s="37">
        <v>73.45</v>
      </c>
      <c r="BV7" s="37">
        <v>50.9</v>
      </c>
      <c r="BW7" s="37">
        <v>50.82</v>
      </c>
      <c r="BX7" s="37">
        <v>52.19</v>
      </c>
      <c r="BY7" s="37">
        <v>55.32</v>
      </c>
      <c r="BZ7" s="37">
        <v>59.8</v>
      </c>
      <c r="CA7" s="37">
        <v>60.64</v>
      </c>
      <c r="CB7" s="37">
        <v>270.27999999999997</v>
      </c>
      <c r="CC7" s="37">
        <v>285.14</v>
      </c>
      <c r="CD7" s="37">
        <v>284.5</v>
      </c>
      <c r="CE7" s="37">
        <v>208.95</v>
      </c>
      <c r="CF7" s="37">
        <v>211.27</v>
      </c>
      <c r="CG7" s="37">
        <v>293.27</v>
      </c>
      <c r="CH7" s="37">
        <v>300.52</v>
      </c>
      <c r="CI7" s="37">
        <v>296.14</v>
      </c>
      <c r="CJ7" s="37">
        <v>283.17</v>
      </c>
      <c r="CK7" s="37">
        <v>263.76</v>
      </c>
      <c r="CL7" s="37">
        <v>255.52</v>
      </c>
      <c r="CM7" s="37">
        <v>65.95</v>
      </c>
      <c r="CN7" s="37">
        <v>63.98</v>
      </c>
      <c r="CO7" s="37">
        <v>66.13</v>
      </c>
      <c r="CP7" s="37">
        <v>64.45</v>
      </c>
      <c r="CQ7" s="37">
        <v>61.55</v>
      </c>
      <c r="CR7" s="37">
        <v>53.78</v>
      </c>
      <c r="CS7" s="37">
        <v>53.24</v>
      </c>
      <c r="CT7" s="37">
        <v>52.31</v>
      </c>
      <c r="CU7" s="37">
        <v>60.65</v>
      </c>
      <c r="CV7" s="37">
        <v>51.75</v>
      </c>
      <c r="CW7" s="37">
        <v>52.49</v>
      </c>
      <c r="CX7" s="37">
        <v>91.78</v>
      </c>
      <c r="CY7" s="37">
        <v>88.34</v>
      </c>
      <c r="CZ7" s="37">
        <v>88.6</v>
      </c>
      <c r="DA7" s="37">
        <v>88.4</v>
      </c>
      <c r="DB7" s="37">
        <v>90.3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2019-02-07T02:56:32Z</cp:lastPrinted>
  <dcterms:created xsi:type="dcterms:W3CDTF">2018-12-03T09:28:39Z</dcterms:created>
  <dcterms:modified xsi:type="dcterms:W3CDTF">2019-02-21T06:44:46Z</dcterms:modified>
  <cp:category/>
</cp:coreProperties>
</file>