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Xvm6QppFxGjd/jdkYfLbCAp/Bkmez6JWUSsKiqGveLUZM6ThI/LCVutTQ+DmbvIr6BhSbe+C3MxkIPYVX1aOg==" workbookSaltValue="C5ZDef+7InJqkspc8Gqg7g==" workbookSpinCount="100000" lockStructure="1"/>
  <bookViews>
    <workbookView xWindow="0" yWindow="15" windowWidth="15360" windowHeight="7620"/>
  </bookViews>
  <sheets>
    <sheet name="法非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<sst xmlns="http://schemas.openxmlformats.org/spreadsheetml/2006/main" count="245" uniqueCount="127">
  <si>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</si>
  <si>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</si>
  <si>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</si>
  <si>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</si>
  <si>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</si>
  <si>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</si>
  <si>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</si>
  <si>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</si>
  <si>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</si>
  <si>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</si>
  <si>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</si>
  <si>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</si>
  <si>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</si>
  <si>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</si>
  <si>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</si>
  <si>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</si>
  <si>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</si>
  <si>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</si>
  <si>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</si>
  <si>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</si>
  <si>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</si>
  <si>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</si>
  <si>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</si>
  <si>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</si>
  <si>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</si>
  <si>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</si>
  <si>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</si>
  <si>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</si>
  <si>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</si>
  <si>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</si>
  <si>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</si>
  <si>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</si>
  <si>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</si>
  <si>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</si>
  <si>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</si>
  <si>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</si>
  <si>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</si>
  <si>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</si>
  <si>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</si>
  <si>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</si>
  <si>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</si>
  <si>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</si>
  <si>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</si>
  <si>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</si>
  <si>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</si>
  <si>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</si>
  <si>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</si>
  <si>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</si>
  <si>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</si>
  <si>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</si>
  <si>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</si>
  <si>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</si>
  <si>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</si>
  <si>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</si>
  <si>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</si>
  <si>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</si>
  <si>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</si>
  <si>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</si>
  <si>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</si>
  <si>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</si>
  <si>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</si>
  <si>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</si>
  <si>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</si>
  <si>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</si>
  <si>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</si>
  <si>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</si>
  <si>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</si>
  <si>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</si>
  <si>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</si>
  <si>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</si>
  <si>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</si>
  <si>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</si>
  <si>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</si>
  <si>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</si>
  <si>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</si>
  <si>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</si>
  <si>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</si>
  <si>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</si>
  <si>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</si>
  <si>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</si>
  <si>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</si>
  <si>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</si>
  <si>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</si>
  <si>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</si>
  <si>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</si>
  <si>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</si>
  <si>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</si>
  <si>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</si>
  <si>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</si>
  <si>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</si>
  <si>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</si>
  <si>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</si>
  <si>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</si>
  <si>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</si>
  <si>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</si>
  <si>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</si>
  <si>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</si>
  <si>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</si>
  <si>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</si>
  <si>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</si>
  <si>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</si>
  <si>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</si>
  <si>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</si>
  <si>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</si>
  <si>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</si>
  <si>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</si>
  <si>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</si>
  <si>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</si>
  <si>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</si>
  <si>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</si>
  <si>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</si>
  <si>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</si>
  <si>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</si>
  <si>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</si>
  <si>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</si>
  <si>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</si>
  <si>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</si>
  <si>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</si>
  <si>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</si>
  <si>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</si>
  <si>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</si>
  <si>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</si>
  <si>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</si>
  <si>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</si>
  <si>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布設後50年を超える管渠がないものの、厳しい環境において使用され劣化・損傷が進む管渠が見受けられるため予防保全の見地から平成29年度から計画的な老朽化対策に取り組む。</t>
    <rPh sb="1" eb="3">
      <t>フセツ</t>
    </rPh>
    <rPh sb="3" eb="4">
      <t>ゴ</t>
    </rPh>
    <rPh sb="6" eb="7">
      <t>ネン</t>
    </rPh>
    <rPh sb="8" eb="9">
      <t>コ</t>
    </rPh>
    <rPh sb="11" eb="12">
      <t>カン</t>
    </rPh>
    <rPh sb="12" eb="13">
      <t>キョ</t>
    </rPh>
    <rPh sb="20" eb="21">
      <t>キビ</t>
    </rPh>
    <rPh sb="23" eb="25">
      <t>カンキョウ</t>
    </rPh>
    <rPh sb="29" eb="31">
      <t>シヨウ</t>
    </rPh>
    <rPh sb="33" eb="35">
      <t>レッカ</t>
    </rPh>
    <rPh sb="36" eb="38">
      <t>ソンショウ</t>
    </rPh>
    <rPh sb="39" eb="40">
      <t>スス</t>
    </rPh>
    <rPh sb="41" eb="42">
      <t>カン</t>
    </rPh>
    <rPh sb="42" eb="43">
      <t>キョ</t>
    </rPh>
    <rPh sb="44" eb="46">
      <t>ミウ</t>
    </rPh>
    <rPh sb="52" eb="54">
      <t>ヨボウ</t>
    </rPh>
    <rPh sb="54" eb="56">
      <t>ホゼン</t>
    </rPh>
    <rPh sb="57" eb="59">
      <t>ケンチ</t>
    </rPh>
    <rPh sb="61" eb="63">
      <t>ヘイセイ</t>
    </rPh>
    <rPh sb="65" eb="67">
      <t>ネンド</t>
    </rPh>
    <rPh sb="69" eb="72">
      <t>ケイカクテキ</t>
    </rPh>
    <rPh sb="73" eb="76">
      <t>ロウキュウカ</t>
    </rPh>
    <rPh sb="76" eb="78">
      <t>タイサク</t>
    </rPh>
    <rPh sb="79" eb="80">
      <t>ト</t>
    </rPh>
    <rPh sb="81" eb="82">
      <t>ク</t>
    </rPh>
    <phoneticPr fontId="4"/>
  </si>
  <si>
    <t>　事業開始が比較的遅かったものの、早いペースで集中的に整備を進めた結果、普及率は高水準となり、公共水域の水質保全に寄与してきた本市の下水道事業であるが、一方で投資効率が高くない地理的条件と相まって、多額の建設費及び維持管理費が経営を圧迫する要因となっている。
　改善にむけた取組みとして、流域下水道施設の維持管理等の経費に対する負担のあり方の検討や、必要最低限の事業とすることで、将来への負担となる元利償還金を抑制するなど経費節減に努めていく。また、更なる詳細な自己分析や経営方針の検討を可能とするため、平成32年度からの地方公営企業法適用を見据え、移行事務を進め、将来にわたり事業継続が可能となるよう経営基盤の強化を図っていく。</t>
    <rPh sb="1" eb="3">
      <t>ジギョウ</t>
    </rPh>
    <rPh sb="3" eb="5">
      <t>カイシ</t>
    </rPh>
    <rPh sb="6" eb="9">
      <t>ヒカクテキ</t>
    </rPh>
    <rPh sb="9" eb="10">
      <t>オソ</t>
    </rPh>
    <rPh sb="17" eb="18">
      <t>ハヤ</t>
    </rPh>
    <rPh sb="23" eb="26">
      <t>シュウチュウテキ</t>
    </rPh>
    <rPh sb="27" eb="29">
      <t>セイビ</t>
    </rPh>
    <rPh sb="30" eb="31">
      <t>スス</t>
    </rPh>
    <rPh sb="33" eb="35">
      <t>ケッカ</t>
    </rPh>
    <rPh sb="36" eb="38">
      <t>フキュウ</t>
    </rPh>
    <rPh sb="38" eb="39">
      <t>リツ</t>
    </rPh>
    <rPh sb="40" eb="43">
      <t>コウスイジュン</t>
    </rPh>
    <rPh sb="47" eb="49">
      <t>コウキョウ</t>
    </rPh>
    <rPh sb="49" eb="51">
      <t>スイイキ</t>
    </rPh>
    <rPh sb="52" eb="54">
      <t>スイシツ</t>
    </rPh>
    <rPh sb="54" eb="56">
      <t>ホゼン</t>
    </rPh>
    <rPh sb="57" eb="59">
      <t>キヨ</t>
    </rPh>
    <rPh sb="63" eb="64">
      <t>ホン</t>
    </rPh>
    <rPh sb="64" eb="65">
      <t>シ</t>
    </rPh>
    <rPh sb="66" eb="68">
      <t>ゲスイ</t>
    </rPh>
    <rPh sb="68" eb="69">
      <t>ドウ</t>
    </rPh>
    <rPh sb="69" eb="71">
      <t>ジギョウ</t>
    </rPh>
    <rPh sb="76" eb="78">
      <t>イッポウ</t>
    </rPh>
    <rPh sb="79" eb="81">
      <t>トウシ</t>
    </rPh>
    <rPh sb="81" eb="83">
      <t>コウリツ</t>
    </rPh>
    <rPh sb="84" eb="85">
      <t>タカ</t>
    </rPh>
    <rPh sb="88" eb="91">
      <t>チリテキ</t>
    </rPh>
    <rPh sb="91" eb="93">
      <t>ジョウケン</t>
    </rPh>
    <rPh sb="94" eb="95">
      <t>アイ</t>
    </rPh>
    <rPh sb="99" eb="101">
      <t>タガク</t>
    </rPh>
    <rPh sb="102" eb="104">
      <t>ケンセツ</t>
    </rPh>
    <rPh sb="104" eb="105">
      <t>ヒ</t>
    </rPh>
    <rPh sb="105" eb="106">
      <t>オヨ</t>
    </rPh>
    <rPh sb="107" eb="109">
      <t>イジ</t>
    </rPh>
    <rPh sb="109" eb="112">
      <t>カンリヒ</t>
    </rPh>
    <rPh sb="113" eb="115">
      <t>ケイエイ</t>
    </rPh>
    <rPh sb="116" eb="118">
      <t>アッパク</t>
    </rPh>
    <rPh sb="120" eb="122">
      <t>ヨウイン</t>
    </rPh>
    <rPh sb="131" eb="133">
      <t>カイゼン</t>
    </rPh>
    <rPh sb="137" eb="138">
      <t>ト</t>
    </rPh>
    <rPh sb="138" eb="139">
      <t>ク</t>
    </rPh>
    <rPh sb="144" eb="146">
      <t>リュウイキ</t>
    </rPh>
    <rPh sb="146" eb="148">
      <t>ゲスイ</t>
    </rPh>
    <rPh sb="148" eb="149">
      <t>ドウ</t>
    </rPh>
    <rPh sb="149" eb="151">
      <t>シセツ</t>
    </rPh>
    <rPh sb="152" eb="154">
      <t>イジ</t>
    </rPh>
    <rPh sb="154" eb="156">
      <t>カンリ</t>
    </rPh>
    <rPh sb="156" eb="157">
      <t>トウ</t>
    </rPh>
    <rPh sb="158" eb="160">
      <t>ケイヒ</t>
    </rPh>
    <rPh sb="161" eb="162">
      <t>タイ</t>
    </rPh>
    <rPh sb="164" eb="166">
      <t>フタン</t>
    </rPh>
    <rPh sb="169" eb="170">
      <t>カタ</t>
    </rPh>
    <rPh sb="171" eb="173">
      <t>ケントウ</t>
    </rPh>
    <rPh sb="175" eb="177">
      <t>ヒツヨウ</t>
    </rPh>
    <rPh sb="177" eb="180">
      <t>サイテイゲン</t>
    </rPh>
    <rPh sb="181" eb="183">
      <t>ジギョウ</t>
    </rPh>
    <rPh sb="190" eb="192">
      <t>ショウライ</t>
    </rPh>
    <rPh sb="194" eb="196">
      <t>フタン</t>
    </rPh>
    <rPh sb="199" eb="201">
      <t>ガンリ</t>
    </rPh>
    <rPh sb="201" eb="204">
      <t>ショウカンキン</t>
    </rPh>
    <rPh sb="205" eb="207">
      <t>ヨクセイ</t>
    </rPh>
    <rPh sb="211" eb="213">
      <t>ケイヒ</t>
    </rPh>
    <rPh sb="213" eb="215">
      <t>セツゲン</t>
    </rPh>
    <rPh sb="216" eb="217">
      <t>ツト</t>
    </rPh>
    <rPh sb="275" eb="277">
      <t>イコウ</t>
    </rPh>
    <rPh sb="277" eb="279">
      <t>ジム</t>
    </rPh>
    <rPh sb="280" eb="281">
      <t>スス</t>
    </rPh>
    <rPh sb="283" eb="285">
      <t>ショウライ</t>
    </rPh>
    <rPh sb="289" eb="291">
      <t>ジギョウ</t>
    </rPh>
    <rPh sb="291" eb="293">
      <t>ケイゾク</t>
    </rPh>
    <rPh sb="294" eb="296">
      <t>カノウ</t>
    </rPh>
    <rPh sb="301" eb="303">
      <t>ケイエイ</t>
    </rPh>
    <rPh sb="303" eb="305">
      <t>キバン</t>
    </rPh>
    <rPh sb="306" eb="308">
      <t>キョウカ</t>
    </rPh>
    <rPh sb="309" eb="310">
      <t>ハカ</t>
    </rPh>
    <phoneticPr fontId="4"/>
  </si>
  <si>
    <t>　収益的収支比率は、地方債元利償還金等が減少したことにより改善した。引き続き総事業費の抑制や起債残高の適正な管理に取り組む。
　企業債残高対事業規模比率は、類似団体平均や全国平均に比べ低い値で推移しているが、本市が流域下水道事業であり、単独で処理場を有していないことから、処理場に係る起債残高が一部含まれていないためと分析している。
　経費回収率は、料金改定により料金収入が増加したため、改善した。
　汚水処理原価は、前年度比ほぼ横ばいとなっており、類似団体平均及び全国平均を上回っている。引き続き経費の削減に取り組んでいく。
　水洗化率は、類似団体平均を上回る95パーセント台を維持している。
　なお、平成28年度から分流式下水道に係る繰出金の算出基準が変更され、企業債に対して一般会計が負担する額の増加に伴い、収益的収支比率及び経費回収率は上昇、企業債残高対象事業規模比率は低下している。</t>
    <rPh sb="1" eb="4">
      <t>シュウエキテキ</t>
    </rPh>
    <rPh sb="4" eb="6">
      <t>シュウシ</t>
    </rPh>
    <rPh sb="6" eb="8">
      <t>ヒリツ</t>
    </rPh>
    <rPh sb="10" eb="13">
      <t>チホウサイ</t>
    </rPh>
    <rPh sb="13" eb="15">
      <t>ガンリ</t>
    </rPh>
    <rPh sb="15" eb="18">
      <t>ショウカンキン</t>
    </rPh>
    <rPh sb="18" eb="19">
      <t>トウ</t>
    </rPh>
    <rPh sb="20" eb="22">
      <t>ゲンショウ</t>
    </rPh>
    <rPh sb="29" eb="31">
      <t>カイゼン</t>
    </rPh>
    <rPh sb="34" eb="35">
      <t>ヒ</t>
    </rPh>
    <rPh sb="36" eb="37">
      <t>ツヅ</t>
    </rPh>
    <rPh sb="38" eb="42">
      <t>ソウジギョウヒ</t>
    </rPh>
    <rPh sb="43" eb="45">
      <t>ヨクセイ</t>
    </rPh>
    <rPh sb="46" eb="48">
      <t>キサイ</t>
    </rPh>
    <rPh sb="48" eb="50">
      <t>ザンダカ</t>
    </rPh>
    <rPh sb="51" eb="53">
      <t>テキセイ</t>
    </rPh>
    <rPh sb="54" eb="56">
      <t>カンリ</t>
    </rPh>
    <rPh sb="57" eb="58">
      <t>ト</t>
    </rPh>
    <rPh sb="59" eb="60">
      <t>ク</t>
    </rPh>
    <rPh sb="64" eb="66">
      <t>キギョウ</t>
    </rPh>
    <rPh sb="66" eb="67">
      <t>サイ</t>
    </rPh>
    <rPh sb="67" eb="69">
      <t>ザンダカ</t>
    </rPh>
    <rPh sb="69" eb="70">
      <t>タイ</t>
    </rPh>
    <rPh sb="70" eb="72">
      <t>ジギョウ</t>
    </rPh>
    <rPh sb="72" eb="74">
      <t>キボ</t>
    </rPh>
    <rPh sb="74" eb="76">
      <t>ヒリツ</t>
    </rPh>
    <rPh sb="78" eb="80">
      <t>ルイジ</t>
    </rPh>
    <rPh sb="80" eb="82">
      <t>ダンタイ</t>
    </rPh>
    <rPh sb="82" eb="84">
      <t>ヘイキン</t>
    </rPh>
    <rPh sb="85" eb="87">
      <t>ゼンコク</t>
    </rPh>
    <rPh sb="87" eb="89">
      <t>ヘイキン</t>
    </rPh>
    <rPh sb="90" eb="91">
      <t>クラ</t>
    </rPh>
    <rPh sb="92" eb="93">
      <t>ヒク</t>
    </rPh>
    <rPh sb="94" eb="95">
      <t>アタイ</t>
    </rPh>
    <rPh sb="96" eb="98">
      <t>スイイ</t>
    </rPh>
    <rPh sb="104" eb="105">
      <t>ホン</t>
    </rPh>
    <rPh sb="105" eb="106">
      <t>シ</t>
    </rPh>
    <rPh sb="107" eb="109">
      <t>リュウイキ</t>
    </rPh>
    <rPh sb="109" eb="111">
      <t>ゲスイ</t>
    </rPh>
    <rPh sb="111" eb="112">
      <t>ドウ</t>
    </rPh>
    <rPh sb="112" eb="114">
      <t>ジギョウ</t>
    </rPh>
    <rPh sb="118" eb="120">
      <t>タンドク</t>
    </rPh>
    <rPh sb="121" eb="123">
      <t>ショリ</t>
    </rPh>
    <rPh sb="123" eb="124">
      <t>ジョウ</t>
    </rPh>
    <rPh sb="125" eb="126">
      <t>ユウ</t>
    </rPh>
    <rPh sb="136" eb="138">
      <t>ショリ</t>
    </rPh>
    <rPh sb="138" eb="139">
      <t>ジョウ</t>
    </rPh>
    <rPh sb="140" eb="141">
      <t>カカ</t>
    </rPh>
    <rPh sb="142" eb="144">
      <t>キサイ</t>
    </rPh>
    <rPh sb="144" eb="146">
      <t>ザンダカ</t>
    </rPh>
    <rPh sb="147" eb="149">
      <t>イチブ</t>
    </rPh>
    <rPh sb="149" eb="150">
      <t>フク</t>
    </rPh>
    <rPh sb="159" eb="161">
      <t>ブンセキ</t>
    </rPh>
    <rPh sb="168" eb="170">
      <t>ケイヒ</t>
    </rPh>
    <rPh sb="170" eb="172">
      <t>カイシュウ</t>
    </rPh>
    <rPh sb="172" eb="173">
      <t>リツ</t>
    </rPh>
    <rPh sb="175" eb="177">
      <t>リョウキン</t>
    </rPh>
    <rPh sb="177" eb="179">
      <t>カイテイ</t>
    </rPh>
    <rPh sb="182" eb="184">
      <t>リョウキン</t>
    </rPh>
    <rPh sb="184" eb="186">
      <t>シュウニュウ</t>
    </rPh>
    <rPh sb="187" eb="188">
      <t>ゾウ</t>
    </rPh>
    <rPh sb="188" eb="189">
      <t>カ</t>
    </rPh>
    <rPh sb="194" eb="196">
      <t>カイゼン</t>
    </rPh>
    <rPh sb="201" eb="203">
      <t>オスイ</t>
    </rPh>
    <rPh sb="203" eb="205">
      <t>ショリ</t>
    </rPh>
    <rPh sb="205" eb="207">
      <t>ゲンカ</t>
    </rPh>
    <rPh sb="209" eb="212">
      <t>ゼンネンド</t>
    </rPh>
    <rPh sb="212" eb="213">
      <t>ヒ</t>
    </rPh>
    <rPh sb="215" eb="216">
      <t>ヨコ</t>
    </rPh>
    <rPh sb="225" eb="227">
      <t>ルイジ</t>
    </rPh>
    <rPh sb="227" eb="229">
      <t>ダンタイ</t>
    </rPh>
    <rPh sb="229" eb="231">
      <t>ヘイキン</t>
    </rPh>
    <rPh sb="231" eb="232">
      <t>オヨ</t>
    </rPh>
    <rPh sb="233" eb="235">
      <t>ゼンコク</t>
    </rPh>
    <rPh sb="235" eb="237">
      <t>ヘイキン</t>
    </rPh>
    <rPh sb="238" eb="240">
      <t>ウワマワ</t>
    </rPh>
    <rPh sb="245" eb="246">
      <t>ヒ</t>
    </rPh>
    <rPh sb="247" eb="248">
      <t>ツヅ</t>
    </rPh>
    <rPh sb="249" eb="251">
      <t>ケイヒ</t>
    </rPh>
    <rPh sb="252" eb="254">
      <t>サクゲン</t>
    </rPh>
    <rPh sb="255" eb="256">
      <t>ト</t>
    </rPh>
    <rPh sb="257" eb="258">
      <t>ク</t>
    </rPh>
    <rPh sb="265" eb="268">
      <t>スイセンカ</t>
    </rPh>
    <rPh sb="268" eb="269">
      <t>リツ</t>
    </rPh>
    <rPh sb="271" eb="273">
      <t>ルイジ</t>
    </rPh>
    <rPh sb="273" eb="275">
      <t>ダンタイ</t>
    </rPh>
    <rPh sb="275" eb="277">
      <t>ヘイキン</t>
    </rPh>
    <rPh sb="278" eb="280">
      <t>ウワマワ</t>
    </rPh>
    <rPh sb="288" eb="289">
      <t>ダイ</t>
    </rPh>
    <rPh sb="290" eb="292">
      <t>イジ</t>
    </rPh>
    <rPh sb="302" eb="304">
      <t>ヘイセイ</t>
    </rPh>
    <rPh sb="306" eb="308">
      <t>ネンド</t>
    </rPh>
    <rPh sb="310" eb="312">
      <t>ブンリュウ</t>
    </rPh>
    <rPh sb="312" eb="313">
      <t>シキ</t>
    </rPh>
    <rPh sb="313" eb="315">
      <t>ゲスイ</t>
    </rPh>
    <rPh sb="315" eb="316">
      <t>ドウ</t>
    </rPh>
    <rPh sb="317" eb="318">
      <t>カカ</t>
    </rPh>
    <rPh sb="319" eb="321">
      <t>クリダ</t>
    </rPh>
    <rPh sb="321" eb="322">
      <t>キン</t>
    </rPh>
    <rPh sb="323" eb="325">
      <t>サンシュツ</t>
    </rPh>
    <rPh sb="325" eb="327">
      <t>キジュン</t>
    </rPh>
    <rPh sb="328" eb="330">
      <t>ヘンコウ</t>
    </rPh>
    <rPh sb="333" eb="335">
      <t>キギョウ</t>
    </rPh>
    <rPh sb="335" eb="336">
      <t>サイ</t>
    </rPh>
    <rPh sb="337" eb="338">
      <t>タイ</t>
    </rPh>
    <rPh sb="340" eb="342">
      <t>イッパン</t>
    </rPh>
    <rPh sb="342" eb="344">
      <t>カイケイ</t>
    </rPh>
    <rPh sb="345" eb="347">
      <t>フタン</t>
    </rPh>
    <rPh sb="349" eb="350">
      <t>ガク</t>
    </rPh>
    <rPh sb="351" eb="353">
      <t>ゾウカ</t>
    </rPh>
    <rPh sb="354" eb="355">
      <t>トモナ</t>
    </rPh>
    <rPh sb="357" eb="360">
      <t>シュウエキテキ</t>
    </rPh>
    <rPh sb="360" eb="362">
      <t>シュウシ</t>
    </rPh>
    <rPh sb="362" eb="364">
      <t>ヒリツ</t>
    </rPh>
    <rPh sb="364" eb="365">
      <t>オヨ</t>
    </rPh>
    <rPh sb="375" eb="377">
      <t>キギョウ</t>
    </rPh>
    <rPh sb="377" eb="378">
      <t>サイ</t>
    </rPh>
    <rPh sb="378" eb="380">
      <t>ザンダカ</t>
    </rPh>
    <rPh sb="380" eb="382">
      <t>タイショウ</t>
    </rPh>
    <rPh sb="382" eb="384">
      <t>ジギョウ</t>
    </rPh>
    <rPh sb="384" eb="386">
      <t>キボ</t>
    </rPh>
    <rPh sb="386" eb="388">
      <t>ヒリツ</t>
    </rPh>
    <rPh sb="389" eb="39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</si>
</sst>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0.17</c:v>
                </c:pt>
              </c:numCache>
            </c:numRef>
          </c:val>
          <c:extLst xmlns:c16r2="http://schemas.microsoft.com/office/drawing/2015/06/chart">
            <c:ext xmlns:c16="http://schemas.microsoft.com/office/drawing/2014/chart" uri="{C3380CC4-5D6E-409C-BE32-E72D297353CC}">
              <c16:uniqueId val="{00000000-CD1B-4EDD-9767-953361ED3BF8}"/>
            </c:ext>
          </c:extLst>
        </c:ser>
        <c:dLbls>
          <c:showLegendKey val="0"/>
          <c:showVal val="0"/>
          <c:showCatName val="0"/>
          <c:showSerName val="0"/>
          <c:showPercent val="0"/>
          <c:showBubbleSize val="0"/>
        </c:dLbls>
        <c:gapWidth val="150"/>
        <c:axId val="99583488"/>
        <c:axId val="995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0.17</c:v>
                </c:pt>
                <c:pt idx="4">
                  <c:v>0.13</c:v>
                </c:pt>
              </c:numCache>
            </c:numRef>
          </c:val>
          <c:smooth val="0"/>
          <c:extLst xmlns:c16r2="http://schemas.microsoft.com/office/drawing/2015/06/chart">
            <c:ext xmlns:c16="http://schemas.microsoft.com/office/drawing/2014/chart" uri="{C3380CC4-5D6E-409C-BE32-E72D297353CC}">
              <c16:uniqueId val="{00000001-CD1B-4EDD-9767-953361ED3BF8}"/>
            </c:ext>
          </c:extLst>
        </c:ser>
        <c:dLbls>
          <c:showLegendKey val="0"/>
          <c:showVal val="0"/>
          <c:showCatName val="0"/>
          <c:showSerName val="0"/>
          <c:showPercent val="0"/>
          <c:showBubbleSize val="0"/>
        </c:dLbls>
        <c:marker val="1"/>
        <c:smooth val="0"/>
        <c:axId val="99583488"/>
        <c:axId val="99590144"/>
      </c:lineChart>
      <c:dateAx>
        <c:axId val="99583488"/>
        <c:scaling>
          <c:orientation val="minMax"/>
        </c:scaling>
        <c:delete val="1"/>
        <c:axPos val="b"/>
        <c:numFmt formatCode="ge" sourceLinked="1"/>
        <c:majorTickMark val="none"/>
        <c:minorTickMark val="none"/>
        <c:tickLblPos val="none"/>
        <c:crossAx val="99590144"/>
        <c:crosses val="autoZero"/>
        <c:auto val="1"/>
        <c:lblOffset val="100"/>
        <c:baseTimeUnit val="years"/>
      </c:dateAx>
      <c:valAx>
        <c:axId val="99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A3-47C6-A75B-B61754E0B2D4}"/>
            </c:ext>
          </c:extLst>
        </c:ser>
        <c:dLbls>
          <c:showLegendKey val="0"/>
          <c:showVal val="0"/>
          <c:showCatName val="0"/>
          <c:showSerName val="0"/>
          <c:showPercent val="0"/>
          <c:showBubbleSize val="0"/>
        </c:dLbls>
        <c:gapWidth val="150"/>
        <c:axId val="79848192"/>
        <c:axId val="79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42A3-47C6-A75B-B61754E0B2D4}"/>
            </c:ext>
          </c:extLst>
        </c:ser>
        <c:dLbls>
          <c:showLegendKey val="0"/>
          <c:showVal val="0"/>
          <c:showCatName val="0"/>
          <c:showSerName val="0"/>
          <c:showPercent val="0"/>
          <c:showBubbleSize val="0"/>
        </c:dLbls>
        <c:marker val="1"/>
        <c:smooth val="0"/>
        <c:axId val="79848192"/>
        <c:axId val="79850112"/>
      </c:lineChart>
      <c:dateAx>
        <c:axId val="79848192"/>
        <c:scaling>
          <c:orientation val="minMax"/>
        </c:scaling>
        <c:delete val="1"/>
        <c:axPos val="b"/>
        <c:numFmt formatCode="ge" sourceLinked="1"/>
        <c:majorTickMark val="none"/>
        <c:minorTickMark val="none"/>
        <c:tickLblPos val="none"/>
        <c:crossAx val="79850112"/>
        <c:crosses val="autoZero"/>
        <c:auto val="1"/>
        <c:lblOffset val="100"/>
        <c:baseTimeUnit val="years"/>
      </c:dateAx>
      <c:valAx>
        <c:axId val="79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93.57</c:v>
                </c:pt>
                <c:pt idx="1">
                  <c:v>94.42</c:v>
                </c:pt>
                <c:pt idx="2">
                  <c:v>95.14</c:v>
                </c:pt>
                <c:pt idx="3">
                  <c:v>95.12</c:v>
                </c:pt>
                <c:pt idx="4">
                  <c:v>95.87</c:v>
                </c:pt>
              </c:numCache>
            </c:numRef>
          </c:val>
          <c:extLst xmlns:c16r2="http://schemas.microsoft.com/office/drawing/2015/06/chart">
            <c:ext xmlns:c16="http://schemas.microsoft.com/office/drawing/2014/chart" uri="{C3380CC4-5D6E-409C-BE32-E72D297353CC}">
              <c16:uniqueId val="{00000000-4071-4144-B252-E7F8A4E4FB83}"/>
            </c:ext>
          </c:extLst>
        </c:ser>
        <c:dLbls>
          <c:showLegendKey val="0"/>
          <c:showVal val="0"/>
          <c:showCatName val="0"/>
          <c:showSerName val="0"/>
          <c:showPercent val="0"/>
          <c:showBubbleSize val="0"/>
        </c:dLbls>
        <c:gapWidth val="150"/>
        <c:axId val="79930496"/>
        <c:axId val="799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91.76</c:v>
                </c:pt>
                <c:pt idx="4">
                  <c:v>92.3</c:v>
                </c:pt>
              </c:numCache>
            </c:numRef>
          </c:val>
          <c:smooth val="0"/>
          <c:extLst xmlns:c16r2="http://schemas.microsoft.com/office/drawing/2015/06/chart">
            <c:ext xmlns:c16="http://schemas.microsoft.com/office/drawing/2014/chart" uri="{C3380CC4-5D6E-409C-BE32-E72D297353CC}">
              <c16:uniqueId val="{00000001-4071-4144-B252-E7F8A4E4FB83}"/>
            </c:ext>
          </c:extLst>
        </c:ser>
        <c:dLbls>
          <c:showLegendKey val="0"/>
          <c:showVal val="0"/>
          <c:showCatName val="0"/>
          <c:showSerName val="0"/>
          <c:showPercent val="0"/>
          <c:showBubbleSize val="0"/>
        </c:dLbls>
        <c:marker val="1"/>
        <c:smooth val="0"/>
        <c:axId val="79930496"/>
        <c:axId val="79932416"/>
      </c:lineChart>
      <c:dateAx>
        <c:axId val="79930496"/>
        <c:scaling>
          <c:orientation val="minMax"/>
        </c:scaling>
        <c:delete val="1"/>
        <c:axPos val="b"/>
        <c:numFmt formatCode="ge" sourceLinked="1"/>
        <c:majorTickMark val="none"/>
        <c:minorTickMark val="none"/>
        <c:tickLblPos val="none"/>
        <c:crossAx val="79932416"/>
        <c:crosses val="autoZero"/>
        <c:auto val="1"/>
        <c:lblOffset val="100"/>
        <c:baseTimeUnit val="years"/>
      </c:dateAx>
      <c:valAx>
        <c:axId val="799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87.47</c:v>
                </c:pt>
                <c:pt idx="1">
                  <c:v>86.77</c:v>
                </c:pt>
                <c:pt idx="2">
                  <c:v>86.98</c:v>
                </c:pt>
                <c:pt idx="3">
                  <c:v>92.01</c:v>
                </c:pt>
                <c:pt idx="4">
                  <c:v>103.93</c:v>
                </c:pt>
              </c:numCache>
            </c:numRef>
          </c:val>
          <c:extLst xmlns:c16r2="http://schemas.microsoft.com/office/drawing/2015/06/chart">
            <c:ext xmlns:c16="http://schemas.microsoft.com/office/drawing/2014/chart" uri="{C3380CC4-5D6E-409C-BE32-E72D297353CC}">
              <c16:uniqueId val="{00000000-A6E4-42E4-BF6F-9CC302E27D6B}"/>
            </c:ext>
          </c:extLst>
        </c:ser>
        <c:dLbls>
          <c:showLegendKey val="0"/>
          <c:showVal val="0"/>
          <c:showCatName val="0"/>
          <c:showSerName val="0"/>
          <c:showPercent val="0"/>
          <c:showBubbleSize val="0"/>
        </c:dLbls>
        <c:gapWidth val="150"/>
        <c:axId val="115761920"/>
        <c:axId val="1157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E4-42E4-BF6F-9CC302E27D6B}"/>
            </c:ext>
          </c:extLst>
        </c:ser>
        <c:dLbls>
          <c:showLegendKey val="0"/>
          <c:showVal val="0"/>
          <c:showCatName val="0"/>
          <c:showSerName val="0"/>
          <c:showPercent val="0"/>
          <c:showBubbleSize val="0"/>
        </c:dLbls>
        <c:marker val="1"/>
        <c:smooth val="0"/>
        <c:axId val="115761920"/>
        <c:axId val="115763840"/>
      </c:lineChart>
      <c:dateAx>
        <c:axId val="115761920"/>
        <c:scaling>
          <c:orientation val="minMax"/>
        </c:scaling>
        <c:delete val="1"/>
        <c:axPos val="b"/>
        <c:numFmt formatCode="ge" sourceLinked="1"/>
        <c:majorTickMark val="none"/>
        <c:minorTickMark val="none"/>
        <c:tickLblPos val="none"/>
        <c:crossAx val="115763840"/>
        <c:crosses val="autoZero"/>
        <c:auto val="1"/>
        <c:lblOffset val="100"/>
        <c:baseTimeUnit val="years"/>
      </c:dateAx>
      <c:valAx>
        <c:axId val="115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BE-4AE6-BEF1-37E7F9FF6BB2}"/>
            </c:ext>
          </c:extLst>
        </c:ser>
        <c:dLbls>
          <c:showLegendKey val="0"/>
          <c:showVal val="0"/>
          <c:showCatName val="0"/>
          <c:showSerName val="0"/>
          <c:showPercent val="0"/>
          <c:showBubbleSize val="0"/>
        </c:dLbls>
        <c:gapWidth val="150"/>
        <c:axId val="124219776"/>
        <c:axId val="1242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BE-4AE6-BEF1-37E7F9FF6BB2}"/>
            </c:ext>
          </c:extLst>
        </c:ser>
        <c:dLbls>
          <c:showLegendKey val="0"/>
          <c:showVal val="0"/>
          <c:showCatName val="0"/>
          <c:showSerName val="0"/>
          <c:showPercent val="0"/>
          <c:showBubbleSize val="0"/>
        </c:dLbls>
        <c:marker val="1"/>
        <c:smooth val="0"/>
        <c:axId val="124219776"/>
        <c:axId val="124222080"/>
      </c:lineChart>
      <c:dateAx>
        <c:axId val="124219776"/>
        <c:scaling>
          <c:orientation val="minMax"/>
        </c:scaling>
        <c:delete val="1"/>
        <c:axPos val="b"/>
        <c:numFmt formatCode="ge" sourceLinked="1"/>
        <c:majorTickMark val="none"/>
        <c:minorTickMark val="none"/>
        <c:tickLblPos val="none"/>
        <c:crossAx val="124222080"/>
        <c:crosses val="autoZero"/>
        <c:auto val="1"/>
        <c:lblOffset val="100"/>
        <c:baseTimeUnit val="years"/>
      </c:dateAx>
      <c:valAx>
        <c:axId val="124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BE-4D52-8FF1-27D4B63EEFE5}"/>
            </c:ext>
          </c:extLst>
        </c:ser>
        <c:dLbls>
          <c:showLegendKey val="0"/>
          <c:showVal val="0"/>
          <c:showCatName val="0"/>
          <c:showSerName val="0"/>
          <c:showPercent val="0"/>
          <c:showBubbleSize val="0"/>
        </c:dLbls>
        <c:gapWidth val="150"/>
        <c:axId val="136567040"/>
        <c:axId val="138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BE-4D52-8FF1-27D4B63EEFE5}"/>
            </c:ext>
          </c:extLst>
        </c:ser>
        <c:dLbls>
          <c:showLegendKey val="0"/>
          <c:showVal val="0"/>
          <c:showCatName val="0"/>
          <c:showSerName val="0"/>
          <c:showPercent val="0"/>
          <c:showBubbleSize val="0"/>
        </c:dLbls>
        <c:marker val="1"/>
        <c:smooth val="0"/>
        <c:axId val="136567040"/>
        <c:axId val="138449280"/>
      </c:lineChart>
      <c:dateAx>
        <c:axId val="136567040"/>
        <c:scaling>
          <c:orientation val="minMax"/>
        </c:scaling>
        <c:delete val="1"/>
        <c:axPos val="b"/>
        <c:numFmt formatCode="ge" sourceLinked="1"/>
        <c:majorTickMark val="none"/>
        <c:minorTickMark val="none"/>
        <c:tickLblPos val="none"/>
        <c:crossAx val="138449280"/>
        <c:crosses val="autoZero"/>
        <c:auto val="1"/>
        <c:lblOffset val="100"/>
        <c:baseTimeUnit val="years"/>
      </c:dateAx>
      <c:valAx>
        <c:axId val="138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81-43F5-9869-872A187A7604}"/>
            </c:ext>
          </c:extLst>
        </c:ser>
        <c:dLbls>
          <c:showLegendKey val="0"/>
          <c:showVal val="0"/>
          <c:showCatName val="0"/>
          <c:showSerName val="0"/>
          <c:showPercent val="0"/>
          <c:showBubbleSize val="0"/>
        </c:dLbls>
        <c:gapWidth val="150"/>
        <c:axId val="27835008"/>
        <c:axId val="27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81-43F5-9869-872A187A7604}"/>
            </c:ext>
          </c:extLst>
        </c:ser>
        <c:dLbls>
          <c:showLegendKey val="0"/>
          <c:showVal val="0"/>
          <c:showCatName val="0"/>
          <c:showSerName val="0"/>
          <c:showPercent val="0"/>
          <c:showBubbleSize val="0"/>
        </c:dLbls>
        <c:marker val="1"/>
        <c:smooth val="0"/>
        <c:axId val="27835008"/>
        <c:axId val="27841280"/>
      </c:lineChart>
      <c:dateAx>
        <c:axId val="27835008"/>
        <c:scaling>
          <c:orientation val="minMax"/>
        </c:scaling>
        <c:delete val="1"/>
        <c:axPos val="b"/>
        <c:numFmt formatCode="ge" sourceLinked="1"/>
        <c:majorTickMark val="none"/>
        <c:minorTickMark val="none"/>
        <c:tickLblPos val="none"/>
        <c:crossAx val="27841280"/>
        <c:crosses val="autoZero"/>
        <c:auto val="1"/>
        <c:lblOffset val="100"/>
        <c:baseTimeUnit val="years"/>
      </c:dateAx>
      <c:valAx>
        <c:axId val="27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8-4853-A64E-B7EBF022720E}"/>
            </c:ext>
          </c:extLst>
        </c:ser>
        <c:dLbls>
          <c:showLegendKey val="0"/>
          <c:showVal val="0"/>
          <c:showCatName val="0"/>
          <c:showSerName val="0"/>
          <c:showPercent val="0"/>
          <c:showBubbleSize val="0"/>
        </c:dLbls>
        <c:gapWidth val="150"/>
        <c:axId val="79699968"/>
        <c:axId val="79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8-4853-A64E-B7EBF022720E}"/>
            </c:ext>
          </c:extLst>
        </c:ser>
        <c:dLbls>
          <c:showLegendKey val="0"/>
          <c:showVal val="0"/>
          <c:showCatName val="0"/>
          <c:showSerName val="0"/>
          <c:showPercent val="0"/>
          <c:showBubbleSize val="0"/>
        </c:dLbls>
        <c:marker val="1"/>
        <c:smooth val="0"/>
        <c:axId val="79699968"/>
        <c:axId val="79701888"/>
      </c:lineChart>
      <c:dateAx>
        <c:axId val="79699968"/>
        <c:scaling>
          <c:orientation val="minMax"/>
        </c:scaling>
        <c:delete val="1"/>
        <c:axPos val="b"/>
        <c:numFmt formatCode="ge" sourceLinked="1"/>
        <c:majorTickMark val="none"/>
        <c:minorTickMark val="none"/>
        <c:tickLblPos val="none"/>
        <c:crossAx val="79701888"/>
        <c:crosses val="autoZero"/>
        <c:auto val="1"/>
        <c:lblOffset val="100"/>
        <c:baseTimeUnit val="years"/>
      </c:dateAx>
      <c:valAx>
        <c:axId val="797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614.26</c:v>
                </c:pt>
                <c:pt idx="1">
                  <c:v>559.09</c:v>
                </c:pt>
                <c:pt idx="2">
                  <c:v>508.7</c:v>
                </c:pt>
                <c:pt idx="3">
                  <c:v>327.96</c:v>
                </c:pt>
                <c:pt idx="4">
                  <c:v>304.17</c:v>
                </c:pt>
              </c:numCache>
            </c:numRef>
          </c:val>
          <c:extLst xmlns:c16r2="http://schemas.microsoft.com/office/drawing/2015/06/chart">
            <c:ext xmlns:c16="http://schemas.microsoft.com/office/drawing/2014/chart" uri="{C3380CC4-5D6E-409C-BE32-E72D297353CC}">
              <c16:uniqueId val="{00000000-2F88-4963-873F-DD2492BE91ED}"/>
            </c:ext>
          </c:extLst>
        </c:ser>
        <c:dLbls>
          <c:showLegendKey val="0"/>
          <c:showVal val="0"/>
          <c:showCatName val="0"/>
          <c:showSerName val="0"/>
          <c:showPercent val="0"/>
          <c:showBubbleSize val="0"/>
        </c:dLbls>
        <c:gapWidth val="150"/>
        <c:axId val="79711616"/>
        <c:axId val="797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774.99</c:v>
                </c:pt>
                <c:pt idx="4">
                  <c:v>799.41</c:v>
                </c:pt>
              </c:numCache>
            </c:numRef>
          </c:val>
          <c:smooth val="0"/>
          <c:extLst xmlns:c16r2="http://schemas.microsoft.com/office/drawing/2015/06/chart">
            <c:ext xmlns:c16="http://schemas.microsoft.com/office/drawing/2014/chart" uri="{C3380CC4-5D6E-409C-BE32-E72D297353CC}">
              <c16:uniqueId val="{00000001-2F88-4963-873F-DD2492BE91ED}"/>
            </c:ext>
          </c:extLst>
        </c:ser>
        <c:dLbls>
          <c:showLegendKey val="0"/>
          <c:showVal val="0"/>
          <c:showCatName val="0"/>
          <c:showSerName val="0"/>
          <c:showPercent val="0"/>
          <c:showBubbleSize val="0"/>
        </c:dLbls>
        <c:marker val="1"/>
        <c:smooth val="0"/>
        <c:axId val="79711616"/>
        <c:axId val="79717888"/>
      </c:lineChart>
      <c:dateAx>
        <c:axId val="79711616"/>
        <c:scaling>
          <c:orientation val="minMax"/>
        </c:scaling>
        <c:delete val="1"/>
        <c:axPos val="b"/>
        <c:numFmt formatCode="ge" sourceLinked="1"/>
        <c:majorTickMark val="none"/>
        <c:minorTickMark val="none"/>
        <c:tickLblPos val="none"/>
        <c:crossAx val="79717888"/>
        <c:crosses val="autoZero"/>
        <c:auto val="1"/>
        <c:lblOffset val="100"/>
        <c:baseTimeUnit val="years"/>
      </c:dateAx>
      <c:valAx>
        <c:axId val="797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85.15</c:v>
                </c:pt>
                <c:pt idx="1">
                  <c:v>84.7</c:v>
                </c:pt>
                <c:pt idx="2">
                  <c:v>86.75</c:v>
                </c:pt>
                <c:pt idx="3">
                  <c:v>96.62</c:v>
                </c:pt>
                <c:pt idx="4">
                  <c:v>100</c:v>
                </c:pt>
              </c:numCache>
            </c:numRef>
          </c:val>
          <c:extLst xmlns:c16r2="http://schemas.microsoft.com/office/drawing/2015/06/chart">
            <c:ext xmlns:c16="http://schemas.microsoft.com/office/drawing/2014/chart" uri="{C3380CC4-5D6E-409C-BE32-E72D297353CC}">
              <c16:uniqueId val="{00000000-CFFC-4A81-8CD8-1F5A87AF05B0}"/>
            </c:ext>
          </c:extLst>
        </c:ser>
        <c:dLbls>
          <c:showLegendKey val="0"/>
          <c:showVal val="0"/>
          <c:showCatName val="0"/>
          <c:showSerName val="0"/>
          <c:showPercent val="0"/>
          <c:showBubbleSize val="0"/>
        </c:dLbls>
        <c:gapWidth val="150"/>
        <c:axId val="79728640"/>
        <c:axId val="797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96.57</c:v>
                </c:pt>
                <c:pt idx="4">
                  <c:v>96.54</c:v>
                </c:pt>
              </c:numCache>
            </c:numRef>
          </c:val>
          <c:smooth val="0"/>
          <c:extLst xmlns:c16r2="http://schemas.microsoft.com/office/drawing/2015/06/chart">
            <c:ext xmlns:c16="http://schemas.microsoft.com/office/drawing/2014/chart" uri="{C3380CC4-5D6E-409C-BE32-E72D297353CC}">
              <c16:uniqueId val="{00000001-CFFC-4A81-8CD8-1F5A87AF05B0}"/>
            </c:ext>
          </c:extLst>
        </c:ser>
        <c:dLbls>
          <c:showLegendKey val="0"/>
          <c:showVal val="0"/>
          <c:showCatName val="0"/>
          <c:showSerName val="0"/>
          <c:showPercent val="0"/>
          <c:showBubbleSize val="0"/>
        </c:dLbls>
        <c:marker val="1"/>
        <c:smooth val="0"/>
        <c:axId val="79728640"/>
        <c:axId val="79730560"/>
      </c:lineChart>
      <c:dateAx>
        <c:axId val="79728640"/>
        <c:scaling>
          <c:orientation val="minMax"/>
        </c:scaling>
        <c:delete val="1"/>
        <c:axPos val="b"/>
        <c:numFmt formatCode="ge" sourceLinked="1"/>
        <c:majorTickMark val="none"/>
        <c:minorTickMark val="none"/>
        <c:tickLblPos val="none"/>
        <c:crossAx val="79730560"/>
        <c:crosses val="autoZero"/>
        <c:auto val="1"/>
        <c:lblOffset val="100"/>
        <c:baseTimeUnit val="years"/>
      </c:dateAx>
      <c:valAx>
        <c:axId val="79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210.35</c:v>
                </c:pt>
                <c:pt idx="1">
                  <c:v>219.33</c:v>
                </c:pt>
                <c:pt idx="2">
                  <c:v>216.02</c:v>
                </c:pt>
                <c:pt idx="3">
                  <c:v>193.95</c:v>
                </c:pt>
                <c:pt idx="4">
                  <c:v>194.27</c:v>
                </c:pt>
              </c:numCache>
            </c:numRef>
          </c:val>
          <c:extLst xmlns:c16r2="http://schemas.microsoft.com/office/drawing/2015/06/chart">
            <c:ext xmlns:c16="http://schemas.microsoft.com/office/drawing/2014/chart" uri="{C3380CC4-5D6E-409C-BE32-E72D297353CC}">
              <c16:uniqueId val="{00000000-405C-4EEC-B6E6-BCCEE9BD5C31}"/>
            </c:ext>
          </c:extLst>
        </c:ser>
        <c:dLbls>
          <c:showLegendKey val="0"/>
          <c:showVal val="0"/>
          <c:showCatName val="0"/>
          <c:showSerName val="0"/>
          <c:showPercent val="0"/>
          <c:showBubbleSize val="0"/>
        </c:dLbls>
        <c:gapWidth val="150"/>
        <c:axId val="79753600"/>
        <c:axId val="797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161.54</c:v>
                </c:pt>
                <c:pt idx="4">
                  <c:v>162.81</c:v>
                </c:pt>
              </c:numCache>
            </c:numRef>
          </c:val>
          <c:smooth val="0"/>
          <c:extLst xmlns:c16r2="http://schemas.microsoft.com/office/drawing/2015/06/chart">
            <c:ext xmlns:c16="http://schemas.microsoft.com/office/drawing/2014/chart" uri="{C3380CC4-5D6E-409C-BE32-E72D297353CC}">
              <c16:uniqueId val="{00000001-405C-4EEC-B6E6-BCCEE9BD5C31}"/>
            </c:ext>
          </c:extLst>
        </c:ser>
        <c:dLbls>
          <c:showLegendKey val="0"/>
          <c:showVal val="0"/>
          <c:showCatName val="0"/>
          <c:showSerName val="0"/>
          <c:showPercent val="0"/>
          <c:showBubbleSize val="0"/>
        </c:dLbls>
        <c:marker val="1"/>
        <c:smooth val="0"/>
        <c:axId val="79753600"/>
        <c:axId val="79755520"/>
      </c:lineChart>
      <c:dateAx>
        <c:axId val="79753600"/>
        <c:scaling>
          <c:orientation val="minMax"/>
        </c:scaling>
        <c:delete val="1"/>
        <c:axPos val="b"/>
        <c:numFmt formatCode="ge" sourceLinked="1"/>
        <c:majorTickMark val="none"/>
        <c:minorTickMark val="none"/>
        <c:tickLblPos val="none"/>
        <c:crossAx val="79755520"/>
        <c:crosses val="autoZero"/>
        <c:auto val="1"/>
        <c:lblOffset val="100"/>
        <c:baseTimeUnit val="years"/>
      </c:dateAx>
      <c:valAx>
        <c:axId val="797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21" zoomScaleNormal="100" workbookViewId="0">
      <selection activeCell="CA42" sqref="CA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51835</v>
      </c>
      <c r="AM8" s="49"/>
      <c r="AN8" s="49"/>
      <c r="AO8" s="49"/>
      <c r="AP8" s="49"/>
      <c r="AQ8" s="49"/>
      <c r="AR8" s="49"/>
      <c r="AS8" s="49"/>
      <c r="AT8" s="44">
        <f>データ!T6</f>
        <v>92.13</v>
      </c>
      <c r="AU8" s="44"/>
      <c r="AV8" s="44"/>
      <c r="AW8" s="44"/>
      <c r="AX8" s="44"/>
      <c r="AY8" s="44"/>
      <c r="AZ8" s="44"/>
      <c r="BA8" s="44"/>
      <c r="BB8" s="44">
        <f>データ!U6</f>
        <v>562.63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80.37</v>
      </c>
      <c r="Q10" s="44"/>
      <c r="R10" s="44"/>
      <c r="S10" s="44"/>
      <c r="T10" s="44"/>
      <c r="U10" s="44"/>
      <c r="V10" s="44"/>
      <c r="W10" s="44">
        <f>データ!Q6</f>
        <v>90.91</v>
      </c>
      <c r="X10" s="44"/>
      <c r="Y10" s="44"/>
      <c r="Z10" s="44"/>
      <c r="AA10" s="44"/>
      <c r="AB10" s="44"/>
      <c r="AC10" s="44"/>
      <c r="AD10" s="49">
        <f>データ!R6</f>
        <v>3560</v>
      </c>
      <c r="AE10" s="49"/>
      <c r="AF10" s="49"/>
      <c r="AG10" s="49"/>
      <c r="AH10" s="49"/>
      <c r="AI10" s="49"/>
      <c r="AJ10" s="49"/>
      <c r="AK10" s="2"/>
      <c r="AL10" s="49">
        <f>データ!V6</f>
        <v>41471</v>
      </c>
      <c r="AM10" s="49"/>
      <c r="AN10" s="49"/>
      <c r="AO10" s="49"/>
      <c r="AP10" s="49"/>
      <c r="AQ10" s="49"/>
      <c r="AR10" s="49"/>
      <c r="AS10" s="49"/>
      <c r="AT10" s="44">
        <f>データ!W6</f>
        <v>9.7100000000000009</v>
      </c>
      <c r="AU10" s="44"/>
      <c r="AV10" s="44"/>
      <c r="AW10" s="44"/>
      <c r="AX10" s="44"/>
      <c r="AY10" s="44"/>
      <c r="AZ10" s="44"/>
      <c r="BA10" s="44"/>
      <c r="BB10" s="44">
        <f>データ!X6</f>
        <v>4270.96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IYb+hXB25jR04pkdXFnfVnbmqZb2TuqEy6xsfm2wjUDD+KMFIZcT4NNKme3O0kZsjvufSn8KbIQNV6+uqFA4w==" saltValue="kYG0vuz5OxMH4RSa8+df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352101</v>
      </c>
      <c r="D6" s="32">
        <f t="shared" si="3"/>
        <v>47</v>
      </c>
      <c r="E6" s="32">
        <f t="shared" si="3"/>
        <v>17</v>
      </c>
      <c r="F6" s="32">
        <f t="shared" si="3"/>
        <v>1</v>
      </c>
      <c r="G6" s="32">
        <f t="shared" si="3"/>
        <v>0</v>
      </c>
      <c r="H6" s="32" t="str">
        <f t="shared" si="3"/>
        <v>山口県　光市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80.37</v>
      </c>
      <c r="Q6" s="33">
        <f t="shared" si="3"/>
        <v>90.91</v>
      </c>
      <c r="R6" s="33">
        <f t="shared" si="3"/>
        <v>3560</v>
      </c>
      <c r="S6" s="33">
        <f t="shared" si="3"/>
        <v>51835</v>
      </c>
      <c r="T6" s="33">
        <f t="shared" si="3"/>
        <v>92.13</v>
      </c>
      <c r="U6" s="33">
        <f t="shared" si="3"/>
        <v>562.63</v>
      </c>
      <c r="V6" s="33">
        <f t="shared" si="3"/>
        <v>41471</v>
      </c>
      <c r="W6" s="33">
        <f t="shared" si="3"/>
        <v>9.7100000000000009</v>
      </c>
      <c r="X6" s="33">
        <f t="shared" si="3"/>
        <v>4270.96</v>
      </c>
      <c r="Y6" s="34">
        <f>IF(Y7="",NA(),Y7)</f>
        <v>87.47</v>
      </c>
      <c r="Z6" s="34">
        <f t="shared" ref="Z6:AH6" si="4">IF(Z7="",NA(),Z7)</f>
        <v>86.77</v>
      </c>
      <c r="AA6" s="34">
        <f t="shared" si="4"/>
        <v>86.98</v>
      </c>
      <c r="AB6" s="34">
        <f t="shared" si="4"/>
        <v>92.01</v>
      </c>
      <c r="AC6" s="34">
        <f t="shared" si="4"/>
        <v>103.93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614.26</v>
      </c>
      <c r="BG6" s="34">
        <f t="shared" ref="BG6:BO6" si="7">IF(BG7="",NA(),BG7)</f>
        <v>559.09</v>
      </c>
      <c r="BH6" s="34">
        <f t="shared" si="7"/>
        <v>508.7</v>
      </c>
      <c r="BI6" s="34">
        <f t="shared" si="7"/>
        <v>327.96</v>
      </c>
      <c r="BJ6" s="34">
        <f t="shared" si="7"/>
        <v>304.17</v>
      </c>
      <c r="BK6" s="34">
        <f t="shared" si="7"/>
        <v>1115.1099999999999</v>
      </c>
      <c r="BL6" s="34">
        <f t="shared" si="7"/>
        <v>1010.51</v>
      </c>
      <c r="BM6" s="34">
        <f t="shared" si="7"/>
        <v>1031.56</v>
      </c>
      <c r="BN6" s="34">
        <f t="shared" si="7"/>
        <v>774.99</v>
      </c>
      <c r="BO6" s="34">
        <f t="shared" si="7"/>
        <v>799.41</v>
      </c>
      <c r="BP6" s="33" t="str">
        <f>IF(BP7="","",IF(BP7="-","【-】","【"&amp;SUBSTITUTE(TEXT(BP7,"#,##0.00"),"-","△")&amp;"】"))</f>
        <v>【707.33】</v>
      </c>
      <c r="BQ6" s="34">
        <f>IF(BQ7="",NA(),BQ7)</f>
        <v>85.15</v>
      </c>
      <c r="BR6" s="34">
        <f t="shared" ref="BR6:BZ6" si="8">IF(BR7="",NA(),BR7)</f>
        <v>84.7</v>
      </c>
      <c r="BS6" s="34">
        <f t="shared" si="8"/>
        <v>86.75</v>
      </c>
      <c r="BT6" s="34">
        <f t="shared" si="8"/>
        <v>96.62</v>
      </c>
      <c r="BU6" s="34">
        <f t="shared" si="8"/>
        <v>100</v>
      </c>
      <c r="BV6" s="34">
        <f t="shared" si="8"/>
        <v>79.540000000000006</v>
      </c>
      <c r="BW6" s="34">
        <f t="shared" si="8"/>
        <v>83</v>
      </c>
      <c r="BX6" s="34">
        <f t="shared" si="8"/>
        <v>84.32</v>
      </c>
      <c r="BY6" s="34">
        <f t="shared" si="8"/>
        <v>96.57</v>
      </c>
      <c r="BZ6" s="34">
        <f t="shared" si="8"/>
        <v>96.54</v>
      </c>
      <c r="CA6" s="33" t="str">
        <f>IF(CA7="","",IF(CA7="-","【-】","【"&amp;SUBSTITUTE(TEXT(CA7,"#,##0.00"),"-","△")&amp;"】"))</f>
        <v>【101.26】</v>
      </c>
      <c r="CB6" s="34">
        <f>IF(CB7="",NA(),CB7)</f>
        <v>210.35</v>
      </c>
      <c r="CC6" s="34">
        <f t="shared" ref="CC6:CK6" si="9">IF(CC7="",NA(),CC7)</f>
        <v>219.33</v>
      </c>
      <c r="CD6" s="34">
        <f t="shared" si="9"/>
        <v>216.02</v>
      </c>
      <c r="CE6" s="34">
        <f t="shared" si="9"/>
        <v>193.95</v>
      </c>
      <c r="CF6" s="34">
        <f t="shared" si="9"/>
        <v>194.27</v>
      </c>
      <c r="CG6" s="34">
        <f t="shared" si="9"/>
        <v>199.36</v>
      </c>
      <c r="CH6" s="34">
        <f t="shared" si="9"/>
        <v>193.74</v>
      </c>
      <c r="CI6" s="34">
        <f t="shared" si="9"/>
        <v>188.12</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64.67</v>
      </c>
      <c r="CV6" s="34">
        <f t="shared" si="10"/>
        <v>64.959999999999994</v>
      </c>
      <c r="CW6" s="33" t="str">
        <f>IF(CW7="","",IF(CW7="-","【-】","【"&amp;SUBSTITUTE(TEXT(CW7,"#,##0.00"),"-","△")&amp;"】"))</f>
        <v>【60.13】</v>
      </c>
      <c r="CX6" s="34">
        <f>IF(CX7="",NA(),CX7)</f>
        <v>93.57</v>
      </c>
      <c r="CY6" s="34">
        <f t="shared" ref="CY6:DG6" si="11">IF(CY7="",NA(),CY7)</f>
        <v>94.42</v>
      </c>
      <c r="CZ6" s="34">
        <f t="shared" si="11"/>
        <v>95.14</v>
      </c>
      <c r="DA6" s="34">
        <f t="shared" si="11"/>
        <v>95.12</v>
      </c>
      <c r="DB6" s="34">
        <f t="shared" si="11"/>
        <v>95.87</v>
      </c>
      <c r="DC6" s="34">
        <f t="shared" si="11"/>
        <v>86.88</v>
      </c>
      <c r="DD6" s="34">
        <f t="shared" si="11"/>
        <v>86.56</v>
      </c>
      <c r="DE6" s="34">
        <f t="shared" si="11"/>
        <v>86.78</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0.17</v>
      </c>
      <c r="EJ6" s="34">
        <f t="shared" si="14"/>
        <v>0.06</v>
      </c>
      <c r="EK6" s="34">
        <f t="shared" si="14"/>
        <v>0.04</v>
      </c>
      <c r="EL6" s="34">
        <f t="shared" si="14"/>
        <v>0.38</v>
      </c>
      <c r="EM6" s="34">
        <f t="shared" si="14"/>
        <v>0.17</v>
      </c>
      <c r="EN6" s="34">
        <f t="shared" si="14"/>
        <v>0.13</v>
      </c>
      <c r="EO6" s="33" t="str">
        <f>IF(EO7="","",IF(EO7="-","【-】","【"&amp;SUBSTITUTE(TEXT(EO7,"#,##0.00"),"-","△")&amp;"】"))</f>
        <v>【0.23】</v>
      </c>
    </row>
    <row r="7" spans="1:145" s="35" customFormat="1" x14ac:dyDescent="0.15">
      <c r="A7" s="27"/>
      <c r="B7" s="36">
        <v>2017</v>
      </c>
      <c r="C7" s="36">
        <v>352101</v>
      </c>
      <c r="D7" s="36">
        <v>47</v>
      </c>
      <c r="E7" s="36">
        <v>17</v>
      </c>
      <c r="F7" s="36">
        <v>1</v>
      </c>
      <c r="G7" s="36">
        <v>0</v>
      </c>
      <c r="H7" s="36" t="s">
        <v>111</v>
      </c>
      <c r="I7" s="36" t="s">
        <v>112</v>
      </c>
      <c r="J7" s="36" t="s">
        <v>113</v>
      </c>
      <c r="K7" s="36" t="s">
        <v>114</v>
      </c>
      <c r="L7" s="36" t="s">
        <v>115</v>
      </c>
      <c r="M7" s="36" t="s">
        <v>116</v>
      </c>
      <c r="N7" s="37" t="s">
        <v>117</v>
      </c>
      <c r="O7" s="37" t="s">
        <v>118</v>
      </c>
      <c r="P7" s="37">
        <v>80.37</v>
      </c>
      <c r="Q7" s="37">
        <v>90.91</v>
      </c>
      <c r="R7" s="37">
        <v>3560</v>
      </c>
      <c r="S7" s="37">
        <v>51835</v>
      </c>
      <c r="T7" s="37">
        <v>92.13</v>
      </c>
      <c r="U7" s="37">
        <v>562.63</v>
      </c>
      <c r="V7" s="37">
        <v>41471</v>
      </c>
      <c r="W7" s="37">
        <v>9.7100000000000009</v>
      </c>
      <c r="X7" s="37">
        <v>4270.96</v>
      </c>
      <c r="Y7" s="37">
        <v>87.47</v>
      </c>
      <c r="Z7" s="37">
        <v>86.77</v>
      </c>
      <c r="AA7" s="37">
        <v>86.98</v>
      </c>
      <c r="AB7" s="37">
        <v>92.01</v>
      </c>
      <c r="AC7" s="37">
        <v>103.93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614.26</v>
      </c>
      <c r="BG7" s="37">
        <v>559.09</v>
      </c>
      <c r="BH7" s="37">
        <v>508.7</v>
      </c>
      <c r="BI7" s="37">
        <v>327.96</v>
      </c>
      <c r="BJ7" s="37">
        <v>304.17</v>
      </c>
      <c r="BK7" s="37">
        <v>1115.1099999999999</v>
      </c>
      <c r="BL7" s="37">
        <v>1010.51</v>
      </c>
      <c r="BM7" s="37">
        <v>1031.56</v>
      </c>
      <c r="BN7" s="37">
        <v>774.99</v>
      </c>
      <c r="BO7" s="37">
        <v>799.41</v>
      </c>
      <c r="BP7" s="37">
        <v>707.33</v>
      </c>
      <c r="BQ7" s="37">
        <v>85.15</v>
      </c>
      <c r="BR7" s="37">
        <v>84.7</v>
      </c>
      <c r="BS7" s="37">
        <v>86.75</v>
      </c>
      <c r="BT7" s="37">
        <v>96.62</v>
      </c>
      <c r="BU7" s="37">
        <v>100</v>
      </c>
      <c r="BV7" s="37">
        <v>79.540000000000006</v>
      </c>
      <c r="BW7" s="37">
        <v>83</v>
      </c>
      <c r="BX7" s="37">
        <v>84.32</v>
      </c>
      <c r="BY7" s="37">
        <v>96.57</v>
      </c>
      <c r="BZ7" s="37">
        <v>96.54</v>
      </c>
      <c r="CA7" s="37">
        <v>101.26</v>
      </c>
      <c r="CB7" s="37">
        <v>210.35</v>
      </c>
      <c r="CC7" s="37">
        <v>219.33</v>
      </c>
      <c r="CD7" s="37">
        <v>216.02</v>
      </c>
      <c r="CE7" s="37">
        <v>193.95</v>
      </c>
      <c r="CF7" s="37">
        <v>194.27</v>
      </c>
      <c r="CG7" s="37">
        <v>199.36</v>
      </c>
      <c r="CH7" s="37">
        <v>193.74</v>
      </c>
      <c r="CI7" s="37">
        <v>188.12</v>
      </c>
      <c r="CJ7" s="37">
        <v>161.54</v>
      </c>
      <c r="CK7" s="37">
        <v>162.81</v>
      </c>
      <c r="CL7" s="37">
        <v>136.38999999999999</v>
      </c>
      <c r="CM7" s="37" t="s">
        <v>117</v>
      </c>
      <c r="CN7" s="37" t="s">
        <v>117</v>
      </c>
      <c r="CO7" s="37" t="s">
        <v>117</v>
      </c>
      <c r="CP7" s="37" t="s">
        <v>117</v>
      </c>
      <c r="CQ7" s="37" t="s">
        <v>117</v>
      </c>
      <c r="CR7" s="37">
        <v>62.09</v>
      </c>
      <c r="CS7" s="37">
        <v>62.23</v>
      </c>
      <c r="CT7" s="37">
        <v>60</v>
      </c>
      <c r="CU7" s="37">
        <v>64.67</v>
      </c>
      <c r="CV7" s="37">
        <v>64.959999999999994</v>
      </c>
      <c r="CW7" s="37">
        <v>60.13</v>
      </c>
      <c r="CX7" s="37">
        <v>93.57</v>
      </c>
      <c r="CY7" s="37">
        <v>94.42</v>
      </c>
      <c r="CZ7" s="37">
        <v>95.14</v>
      </c>
      <c r="DA7" s="37">
        <v>95.12</v>
      </c>
      <c r="DB7" s="37">
        <v>95.87</v>
      </c>
      <c r="DC7" s="37">
        <v>86.88</v>
      </c>
      <c r="DD7" s="37">
        <v>86.56</v>
      </c>
      <c r="DE7" s="37">
        <v>86.78</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0.17</v>
      </c>
      <c r="EJ7" s="37">
        <v>0.06</v>
      </c>
      <c r="EK7" s="37">
        <v>0.04</v>
      </c>
      <c r="EL7" s="37">
        <v>0.38</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2019-01-17T06:39:58Z</cp:lastPrinted>
  <dcterms:created xsi:type="dcterms:W3CDTF">2018-12-03T09:07:19Z</dcterms:created>
  <dcterms:modified xsi:type="dcterms:W3CDTF">2019-02-04T05:17:18Z</dcterms:modified>
</cp:coreProperties>
</file>