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01_下水道事業に関するファイル\01_下水道事業\20 調査物（照会を含む）\H30年度\20190115_H29経営比較分析表（財政課）\02_再提出\"/>
    </mc:Choice>
  </mc:AlternateContent>
  <workbookProtection workbookAlgorithmName="SHA-512" workbookHashValue="d9pn0Uc6Q7URlpSEosOOFPqsS4WjTg8E1Uwi3wnCvVfaLsLckEZqKmRLN/V0txQjQm/DFnj06W/ByzrE0wfmQg==" workbookSaltValue="Rmx0OxNvYKgUknODSu/URg=="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AD10" i="4" s="1"/>
  <c r="Q6" i="5"/>
  <c r="P6" i="5"/>
  <c r="P10" i="4" s="1"/>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W10" i="4"/>
  <c r="I10" i="4"/>
  <c r="BB8" i="4"/>
  <c r="AL8" i="4"/>
  <c r="P8" i="4"/>
  <c r="I8" i="4"/>
  <c r="C10" i="5" l="1"/>
  <c r="D10" i="5"/>
  <c r="E10" i="5"/>
  <c r="B10" i="5"/>
</calcChain>
</file>

<file path=xl/sharedStrings.xml><?xml version="1.0" encoding="utf-8"?>
<sst xmlns="http://schemas.openxmlformats.org/spreadsheetml/2006/main" count="245" uniqueCount="126">
  <si>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</si>
  <si>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</si>
  <si>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</si>
  <si>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</si>
  <si>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</si>
  <si>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</si>
  <si>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</si>
  <si>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</si>
  <si>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</si>
  <si>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</si>
  <si>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</si>
  <si>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</si>
  <si>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</si>
  <si>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</si>
  <si>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</si>
  <si>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</si>
  <si>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</si>
  <si>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</si>
  <si>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</si>
  <si>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</si>
  <si>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</si>
  <si>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</si>
  <si>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</si>
  <si>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</si>
  <si>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</si>
  <si>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</si>
  <si>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</si>
  <si>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</si>
  <si>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</si>
  <si>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</si>
  <si>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</si>
  <si>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</si>
  <si>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</si>
  <si>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</si>
  <si>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</si>
  <si>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</si>
  <si>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</si>
  <si>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</si>
  <si>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</si>
  <si>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</si>
  <si>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</si>
  <si>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</si>
  <si>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</si>
  <si>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</si>
  <si>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</si>
  <si>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</si>
  <si>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</si>
  <si>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</si>
  <si>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</si>
  <si>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</si>
  <si>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</si>
  <si>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</si>
  <si>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</si>
  <si>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</si>
  <si>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</si>
  <si>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</si>
  <si>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</si>
  <si>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</si>
  <si>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</si>
  <si>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</si>
  <si>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</si>
  <si>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</si>
  <si>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</si>
  <si>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</si>
  <si>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</si>
  <si>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</si>
  <si>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</si>
  <si>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</si>
  <si>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</si>
  <si>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</si>
  <si>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</si>
  <si>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</si>
  <si>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</si>
  <si>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</si>
  <si>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</si>
  <si>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</si>
  <si>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</si>
  <si>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</si>
  <si>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</si>
  <si>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</si>
  <si>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</si>
  <si>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</si>
  <si>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</si>
  <si>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</si>
  <si>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</si>
  <si>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</si>
  <si>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</si>
  <si>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</si>
  <si>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</si>
  <si>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</si>
  <si>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</si>
  <si>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</si>
  <si>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</si>
  <si>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</si>
  <si>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</si>
  <si>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</si>
  <si>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</si>
  <si>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</si>
  <si>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</si>
  <si>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</si>
  <si>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</si>
  <si>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</si>
  <si>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</si>
  <si>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</si>
  <si>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</si>
  <si>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</si>
  <si>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</si>
  <si>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</si>
  <si>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</si>
  <si>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</si>
  <si>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柳井市</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</si>
  <si>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</si>
  <si>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</si>
  <si>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</si>
  <si>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</si>
  <si>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</si>
  <si>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</si>
  <si>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</si>
  <si>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</si>
  <si>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</si>
  <si>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</si>
  <si>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</si>
  <si>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</si>
  <si>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特定環境保全公共下水道事業は、平成３年度に建設事業に着手し、平成11年度以降、順次供用を開始している。したがって、管渠の更新等老朽化対策を講じる段階には至っていない。</t>
    <rPh sb="1" eb="3">
      <t>トクテイ</t>
    </rPh>
    <rPh sb="3" eb="5">
      <t>カンキョウ</t>
    </rPh>
    <rPh sb="5" eb="7">
      <t>ホゼン</t>
    </rPh>
    <rPh sb="7" eb="9">
      <t>コウキョウ</t>
    </rPh>
    <rPh sb="9" eb="12">
      <t>ゲスイドウ</t>
    </rPh>
    <rPh sb="12" eb="14">
      <t>ジギョウ</t>
    </rPh>
    <rPh sb="16" eb="18">
      <t>ヘイセイ</t>
    </rPh>
    <rPh sb="19" eb="21">
      <t>ネンド</t>
    </rPh>
    <rPh sb="22" eb="24">
      <t>ケンセツ</t>
    </rPh>
    <rPh sb="24" eb="26">
      <t>ジギョウ</t>
    </rPh>
    <rPh sb="27" eb="29">
      <t>チャクシュ</t>
    </rPh>
    <rPh sb="31" eb="33">
      <t>ヘイセイ</t>
    </rPh>
    <rPh sb="35" eb="36">
      <t>ネン</t>
    </rPh>
    <rPh sb="36" eb="37">
      <t>ド</t>
    </rPh>
    <rPh sb="37" eb="39">
      <t>イコウ</t>
    </rPh>
    <rPh sb="40" eb="42">
      <t>ジュンジ</t>
    </rPh>
    <rPh sb="42" eb="44">
      <t>キョウヨウ</t>
    </rPh>
    <rPh sb="45" eb="47">
      <t>カイシ</t>
    </rPh>
    <rPh sb="58" eb="60">
      <t>カンキョ</t>
    </rPh>
    <rPh sb="61" eb="63">
      <t>コウシン</t>
    </rPh>
    <rPh sb="63" eb="64">
      <t>トウ</t>
    </rPh>
    <rPh sb="64" eb="67">
      <t>ロウキュウカ</t>
    </rPh>
    <rPh sb="67" eb="69">
      <t>タイサク</t>
    </rPh>
    <rPh sb="70" eb="71">
      <t>コウ</t>
    </rPh>
    <rPh sb="73" eb="75">
      <t>ダンカイ</t>
    </rPh>
    <rPh sb="77" eb="78">
      <t>イタ</t>
    </rPh>
    <phoneticPr fontId="7"/>
  </si>
  <si>
    <t>　平成32年度からの公営企業会計への移行を進め、公営企業会計に基づく経営状況の把握に努めたうえで、使用料収入の見通し及び見直しについても検討する。
　今後、下水道施設の老朽化が進み、施設管理に必要な経費の増大が予測されることから、ストックマネジメントの考え方に基づき、下水道施設全体を対象に計画的かつ効率的に管理していく必要がある。</t>
  </si>
  <si>
    <t>　①収益的収支比率が92％まで改善したが、これは分流式下水道に係る一般会計からの繰出金の算出基準が変更され、収益的収入に係る繰入金が増加したためであり、料金収入や一般会計繰入金で地方債償還金を含めた総費用を賄いきれない状況が続いている。
　これは、一部供用開始が平成11年度と遅いことに加え、処理区域内人口密度が低く事業効率が上がらないことが影響をしている。
 また、毎年度の起債額は、当該年度の元金償還額を上回らないよう制限し、起債残高の圧縮に努めている。
　こうした状況の中、④企業債残高事業規模比率、⑤経費回収率、⑥汚水処理原価は、平成28年度と同水準で推移している。
　しかしながら、経営の実態は一般会計からの繰出金に依存した状況に変わりはなく、今後も投資の効率化や維持管理費の削減に努める必要がある。
　⑧水洗化率については、類似団体よりも高水準にあるが、さらなる向上を目指し取り組んでいく必要がある。</t>
    <rPh sb="2" eb="4">
      <t>シュウエキ</t>
    </rPh>
    <rPh sb="15" eb="17">
      <t>カイゼン</t>
    </rPh>
    <rPh sb="54" eb="56">
      <t>シュウエキ</t>
    </rPh>
    <rPh sb="56" eb="57">
      <t>テキ</t>
    </rPh>
    <rPh sb="60" eb="61">
      <t>カカ</t>
    </rPh>
    <rPh sb="62" eb="64">
      <t>クリイレ</t>
    </rPh>
    <rPh sb="64" eb="65">
      <t>キン</t>
    </rPh>
    <rPh sb="66" eb="68">
      <t>ゾウカ</t>
    </rPh>
    <rPh sb="81" eb="83">
      <t>イッパン</t>
    </rPh>
    <rPh sb="83" eb="85">
      <t>カイケイ</t>
    </rPh>
    <rPh sb="85" eb="87">
      <t>クリイレ</t>
    </rPh>
    <rPh sb="87" eb="88">
      <t>キン</t>
    </rPh>
    <rPh sb="103" eb="104">
      <t>マカナ</t>
    </rPh>
    <rPh sb="163" eb="164">
      <t>ア</t>
    </rPh>
    <rPh sb="269" eb="271">
      <t>ヘイセイ</t>
    </rPh>
    <rPh sb="273" eb="275">
      <t>ネンド</t>
    </rPh>
    <rPh sb="276" eb="277">
      <t>ドウ</t>
    </rPh>
    <rPh sb="277" eb="279">
      <t>スイジュン</t>
    </rPh>
    <rPh sb="280" eb="282">
      <t>スイイ</t>
    </rPh>
    <rPh sb="296" eb="298">
      <t>ケイエイ</t>
    </rPh>
    <rPh sb="299" eb="301">
      <t>ジッタイ</t>
    </rPh>
    <rPh sb="302" eb="304">
      <t>イッパン</t>
    </rPh>
    <rPh sb="304" eb="306">
      <t>カイケイ</t>
    </rPh>
    <rPh sb="311" eb="312">
      <t>キン</t>
    </rPh>
    <rPh sb="313" eb="315">
      <t>イゾン</t>
    </rPh>
    <rPh sb="317" eb="319">
      <t>ジョウキョウ</t>
    </rPh>
    <rPh sb="320" eb="321">
      <t>カ</t>
    </rPh>
    <rPh sb="327" eb="329">
      <t>コンゴ</t>
    </rPh>
    <rPh sb="330" eb="332">
      <t>トウシ</t>
    </rPh>
    <rPh sb="333" eb="336">
      <t>コウリツカ</t>
    </rPh>
    <rPh sb="337" eb="339">
      <t>イジ</t>
    </rPh>
    <rPh sb="339" eb="342">
      <t>カンリヒ</t>
    </rPh>
    <rPh sb="343" eb="345">
      <t>サクゲン</t>
    </rPh>
    <rPh sb="346" eb="347">
      <t>ツト</t>
    </rPh>
    <rPh sb="349" eb="351">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</si>
</sst>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FC7-455F-8006-AC0A87746F34}"/>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0.04</c:v>
                </c:pt>
                <c:pt idx="2">
                  <c:v>7.0000000000000007E-2</c:v>
                </c:pt>
                <c:pt idx="3">
                  <c:v>0.09</c:v>
                </c:pt>
                <c:pt idx="4">
                  <c:v>0.09</c:v>
                </c:pt>
              </c:numCache>
            </c:numRef>
          </c:val>
          <c:smooth val="0"/>
          <c:extLst>
            <c:ext xmlns:c16="http://schemas.microsoft.com/office/drawing/2014/chart" uri="{C3380CC4-5D6E-409C-BE32-E72D297353CC}">
              <c16:uniqueId val="{00000001-6FC7-455F-8006-AC0A87746F34}"/>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D83-4880-B0CB-CD956C3952F9}"/>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36.200000000000003</c:v>
                </c:pt>
                <c:pt idx="1">
                  <c:v>43.58</c:v>
                </c:pt>
                <c:pt idx="2">
                  <c:v>41.35</c:v>
                </c:pt>
                <c:pt idx="3">
                  <c:v>42.9</c:v>
                </c:pt>
                <c:pt idx="4">
                  <c:v>43.36</c:v>
                </c:pt>
              </c:numCache>
            </c:numRef>
          </c:val>
          <c:smooth val="0"/>
          <c:extLst>
            <c:ext xmlns:c16="http://schemas.microsoft.com/office/drawing/2014/chart" uri="{C3380CC4-5D6E-409C-BE32-E72D297353CC}">
              <c16:uniqueId val="{00000001-DD83-4880-B0CB-CD956C3952F9}"/>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95.7</c:v>
                </c:pt>
                <c:pt idx="1">
                  <c:v>94.37</c:v>
                </c:pt>
                <c:pt idx="2">
                  <c:v>94.47</c:v>
                </c:pt>
                <c:pt idx="3">
                  <c:v>94.01</c:v>
                </c:pt>
                <c:pt idx="4">
                  <c:v>94.09</c:v>
                </c:pt>
              </c:numCache>
            </c:numRef>
          </c:val>
          <c:extLst>
            <c:ext xmlns:c16="http://schemas.microsoft.com/office/drawing/2014/chart" uri="{C3380CC4-5D6E-409C-BE32-E72D297353CC}">
              <c16:uniqueId val="{00000000-524C-4AEC-BAA0-18EE8E5D1B41}"/>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71.069999999999993</c:v>
                </c:pt>
                <c:pt idx="1">
                  <c:v>82.35</c:v>
                </c:pt>
                <c:pt idx="2">
                  <c:v>82.9</c:v>
                </c:pt>
                <c:pt idx="3">
                  <c:v>83.5</c:v>
                </c:pt>
                <c:pt idx="4">
                  <c:v>83.06</c:v>
                </c:pt>
              </c:numCache>
            </c:numRef>
          </c:val>
          <c:smooth val="0"/>
          <c:extLst>
            <c:ext xmlns:c16="http://schemas.microsoft.com/office/drawing/2014/chart" uri="{C3380CC4-5D6E-409C-BE32-E72D297353CC}">
              <c16:uniqueId val="{00000001-524C-4AEC-BAA0-18EE8E5D1B41}"/>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60.73</c:v>
                </c:pt>
                <c:pt idx="1">
                  <c:v>60.68</c:v>
                </c:pt>
                <c:pt idx="2">
                  <c:v>60.49</c:v>
                </c:pt>
                <c:pt idx="3">
                  <c:v>60.03</c:v>
                </c:pt>
                <c:pt idx="4">
                  <c:v>92.69</c:v>
                </c:pt>
              </c:numCache>
            </c:numRef>
          </c:val>
          <c:extLst>
            <c:ext xmlns:c16="http://schemas.microsoft.com/office/drawing/2014/chart" uri="{C3380CC4-5D6E-409C-BE32-E72D297353CC}">
              <c16:uniqueId val="{00000000-C5CD-4475-9782-DEF80CE3A707}"/>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5CD-4475-9782-DEF80CE3A707}"/>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F72-476C-B3B9-A5D5872E26A9}"/>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F72-476C-B3B9-A5D5872E26A9}"/>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AF7-4D5B-A461-1D5461814540}"/>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AF7-4D5B-A461-1D5461814540}"/>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76C-4912-B362-AECC919E16CE}"/>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76C-4912-B362-AECC919E16CE}"/>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FE0-4133-B764-7BF16AB1306F}"/>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FE0-4133-B764-7BF16AB1306F}"/>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2582.7199999999998</c:v>
                </c:pt>
                <c:pt idx="1">
                  <c:v>2531.7399999999998</c:v>
                </c:pt>
                <c:pt idx="2">
                  <c:v>2446.5100000000002</c:v>
                </c:pt>
                <c:pt idx="3">
                  <c:v>686.99</c:v>
                </c:pt>
                <c:pt idx="4">
                  <c:v>558.88</c:v>
                </c:pt>
              </c:numCache>
            </c:numRef>
          </c:val>
          <c:extLst>
            <c:ext xmlns:c16="http://schemas.microsoft.com/office/drawing/2014/chart" uri="{C3380CC4-5D6E-409C-BE32-E72D297353CC}">
              <c16:uniqueId val="{00000000-F4AF-4A19-BBE1-78A079363664}"/>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1554.05</c:v>
                </c:pt>
                <c:pt idx="1">
                  <c:v>1436</c:v>
                </c:pt>
                <c:pt idx="2">
                  <c:v>1434.89</c:v>
                </c:pt>
                <c:pt idx="3">
                  <c:v>1298.9100000000001</c:v>
                </c:pt>
                <c:pt idx="4">
                  <c:v>1243.71</c:v>
                </c:pt>
              </c:numCache>
            </c:numRef>
          </c:val>
          <c:smooth val="0"/>
          <c:extLst>
            <c:ext xmlns:c16="http://schemas.microsoft.com/office/drawing/2014/chart" uri="{C3380CC4-5D6E-409C-BE32-E72D297353CC}">
              <c16:uniqueId val="{00000001-F4AF-4A19-BBE1-78A079363664}"/>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41.66</c:v>
                </c:pt>
                <c:pt idx="1">
                  <c:v>41.45</c:v>
                </c:pt>
                <c:pt idx="2">
                  <c:v>42.13</c:v>
                </c:pt>
                <c:pt idx="3">
                  <c:v>80.64</c:v>
                </c:pt>
                <c:pt idx="4">
                  <c:v>79.77</c:v>
                </c:pt>
              </c:numCache>
            </c:numRef>
          </c:val>
          <c:extLst>
            <c:ext xmlns:c16="http://schemas.microsoft.com/office/drawing/2014/chart" uri="{C3380CC4-5D6E-409C-BE32-E72D297353CC}">
              <c16:uniqueId val="{00000000-CC57-4B9D-AE8C-B92C52E2881B}"/>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53.01</c:v>
                </c:pt>
                <c:pt idx="1">
                  <c:v>66.56</c:v>
                </c:pt>
                <c:pt idx="2">
                  <c:v>66.22</c:v>
                </c:pt>
                <c:pt idx="3">
                  <c:v>69.87</c:v>
                </c:pt>
                <c:pt idx="4">
                  <c:v>74.3</c:v>
                </c:pt>
              </c:numCache>
            </c:numRef>
          </c:val>
          <c:smooth val="0"/>
          <c:extLst>
            <c:ext xmlns:c16="http://schemas.microsoft.com/office/drawing/2014/chart" uri="{C3380CC4-5D6E-409C-BE32-E72D297353CC}">
              <c16:uniqueId val="{00000001-CC57-4B9D-AE8C-B92C52E2881B}"/>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392.84</c:v>
                </c:pt>
                <c:pt idx="1">
                  <c:v>403.92</c:v>
                </c:pt>
                <c:pt idx="2">
                  <c:v>399.18</c:v>
                </c:pt>
                <c:pt idx="3">
                  <c:v>208.65</c:v>
                </c:pt>
                <c:pt idx="4">
                  <c:v>212.57</c:v>
                </c:pt>
              </c:numCache>
            </c:numRef>
          </c:val>
          <c:extLst>
            <c:ext xmlns:c16="http://schemas.microsoft.com/office/drawing/2014/chart" uri="{C3380CC4-5D6E-409C-BE32-E72D297353CC}">
              <c16:uniqueId val="{00000000-AF43-4DAE-9D49-177582EA05C5}"/>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299.39</c:v>
                </c:pt>
                <c:pt idx="1">
                  <c:v>244.29</c:v>
                </c:pt>
                <c:pt idx="2">
                  <c:v>246.72</c:v>
                </c:pt>
                <c:pt idx="3">
                  <c:v>234.96</c:v>
                </c:pt>
                <c:pt idx="4">
                  <c:v>221.81</c:v>
                </c:pt>
              </c:numCache>
            </c:numRef>
          </c:val>
          <c:smooth val="0"/>
          <c:extLst>
            <c:ext xmlns:c16="http://schemas.microsoft.com/office/drawing/2014/chart" uri="{C3380CC4-5D6E-409C-BE32-E72D297353CC}">
              <c16:uniqueId val="{00000001-AF43-4DAE-9D49-177582EA05C5}"/>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【1,225.44】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【215.23】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P16"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山口県　柳井市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特定環境保全公共下水道</v>
      </c>
      <c r="Q8" s="47"/>
      <c r="R8" s="47"/>
      <c r="S8" s="47"/>
      <c r="T8" s="47"/>
      <c r="U8" s="47"/>
      <c r="V8" s="47"/>
      <c r="W8" s="47" t="str">
        <f>データ!L6</f>
        <v>D2</v>
      </c>
      <c r="X8" s="47"/>
      <c r="Y8" s="47"/>
      <c r="Z8" s="47"/>
      <c r="AA8" s="47"/>
      <c r="AB8" s="47"/>
      <c r="AC8" s="47"/>
      <c r="AD8" s="48" t="str">
        <f>データ!$M$6</f>
        <v>非設置</v>
      </c>
      <c r="AE8" s="48"/>
      <c r="AF8" s="48"/>
      <c r="AG8" s="48"/>
      <c r="AH8" s="48"/>
      <c r="AI8" s="48"/>
      <c r="AJ8" s="48"/>
      <c r="AK8" s="3"/>
      <c r="AL8" s="49">
        <f>データ!S6</f>
        <v>32504</v>
      </c>
      <c r="AM8" s="49"/>
      <c r="AN8" s="49"/>
      <c r="AO8" s="49"/>
      <c r="AP8" s="49"/>
      <c r="AQ8" s="49"/>
      <c r="AR8" s="49"/>
      <c r="AS8" s="49"/>
      <c r="AT8" s="44">
        <f>データ!T6</f>
        <v>140.05000000000001</v>
      </c>
      <c r="AU8" s="44"/>
      <c r="AV8" s="44"/>
      <c r="AW8" s="44"/>
      <c r="AX8" s="44"/>
      <c r="AY8" s="44"/>
      <c r="AZ8" s="44"/>
      <c r="BA8" s="44"/>
      <c r="BB8" s="44">
        <f>データ!U6</f>
        <v>232.09</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6.86</v>
      </c>
      <c r="Q10" s="44"/>
      <c r="R10" s="44"/>
      <c r="S10" s="44"/>
      <c r="T10" s="44"/>
      <c r="U10" s="44"/>
      <c r="V10" s="44"/>
      <c r="W10" s="44">
        <f>データ!Q6</f>
        <v>90.34</v>
      </c>
      <c r="X10" s="44"/>
      <c r="Y10" s="44"/>
      <c r="Z10" s="44"/>
      <c r="AA10" s="44"/>
      <c r="AB10" s="44"/>
      <c r="AC10" s="44"/>
      <c r="AD10" s="49">
        <f>データ!R6</f>
        <v>3132</v>
      </c>
      <c r="AE10" s="49"/>
      <c r="AF10" s="49"/>
      <c r="AG10" s="49"/>
      <c r="AH10" s="49"/>
      <c r="AI10" s="49"/>
      <c r="AJ10" s="49"/>
      <c r="AK10" s="2"/>
      <c r="AL10" s="49">
        <f>データ!V6</f>
        <v>2216</v>
      </c>
      <c r="AM10" s="49"/>
      <c r="AN10" s="49"/>
      <c r="AO10" s="49"/>
      <c r="AP10" s="49"/>
      <c r="AQ10" s="49"/>
      <c r="AR10" s="49"/>
      <c r="AS10" s="49"/>
      <c r="AT10" s="44">
        <f>データ!W6</f>
        <v>0.9</v>
      </c>
      <c r="AU10" s="44"/>
      <c r="AV10" s="44"/>
      <c r="AW10" s="44"/>
      <c r="AX10" s="44"/>
      <c r="AY10" s="44"/>
      <c r="AZ10" s="44"/>
      <c r="BA10" s="44"/>
      <c r="BB10" s="44">
        <f>データ!X6</f>
        <v>2462.2199999999998</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125</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5" t="s">
        <v>123</v>
      </c>
      <c r="BM47" s="76"/>
      <c r="BN47" s="76"/>
      <c r="BO47" s="76"/>
      <c r="BP47" s="76"/>
      <c r="BQ47" s="76"/>
      <c r="BR47" s="76"/>
      <c r="BS47" s="76"/>
      <c r="BT47" s="76"/>
      <c r="BU47" s="76"/>
      <c r="BV47" s="76"/>
      <c r="BW47" s="76"/>
      <c r="BX47" s="76"/>
      <c r="BY47" s="76"/>
      <c r="BZ47" s="77"/>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5"/>
      <c r="BM48" s="76"/>
      <c r="BN48" s="76"/>
      <c r="BO48" s="76"/>
      <c r="BP48" s="76"/>
      <c r="BQ48" s="76"/>
      <c r="BR48" s="76"/>
      <c r="BS48" s="76"/>
      <c r="BT48" s="76"/>
      <c r="BU48" s="76"/>
      <c r="BV48" s="76"/>
      <c r="BW48" s="76"/>
      <c r="BX48" s="76"/>
      <c r="BY48" s="76"/>
      <c r="BZ48" s="77"/>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5"/>
      <c r="BM49" s="76"/>
      <c r="BN49" s="76"/>
      <c r="BO49" s="76"/>
      <c r="BP49" s="76"/>
      <c r="BQ49" s="76"/>
      <c r="BR49" s="76"/>
      <c r="BS49" s="76"/>
      <c r="BT49" s="76"/>
      <c r="BU49" s="76"/>
      <c r="BV49" s="76"/>
      <c r="BW49" s="76"/>
      <c r="BX49" s="76"/>
      <c r="BY49" s="76"/>
      <c r="BZ49" s="77"/>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5"/>
      <c r="BM50" s="76"/>
      <c r="BN50" s="76"/>
      <c r="BO50" s="76"/>
      <c r="BP50" s="76"/>
      <c r="BQ50" s="76"/>
      <c r="BR50" s="76"/>
      <c r="BS50" s="76"/>
      <c r="BT50" s="76"/>
      <c r="BU50" s="76"/>
      <c r="BV50" s="76"/>
      <c r="BW50" s="76"/>
      <c r="BX50" s="76"/>
      <c r="BY50" s="76"/>
      <c r="BZ50" s="77"/>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5"/>
      <c r="BM51" s="76"/>
      <c r="BN51" s="76"/>
      <c r="BO51" s="76"/>
      <c r="BP51" s="76"/>
      <c r="BQ51" s="76"/>
      <c r="BR51" s="76"/>
      <c r="BS51" s="76"/>
      <c r="BT51" s="76"/>
      <c r="BU51" s="76"/>
      <c r="BV51" s="76"/>
      <c r="BW51" s="76"/>
      <c r="BX51" s="76"/>
      <c r="BY51" s="76"/>
      <c r="BZ51" s="77"/>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5"/>
      <c r="BM52" s="76"/>
      <c r="BN52" s="76"/>
      <c r="BO52" s="76"/>
      <c r="BP52" s="76"/>
      <c r="BQ52" s="76"/>
      <c r="BR52" s="76"/>
      <c r="BS52" s="76"/>
      <c r="BT52" s="76"/>
      <c r="BU52" s="76"/>
      <c r="BV52" s="76"/>
      <c r="BW52" s="76"/>
      <c r="BX52" s="76"/>
      <c r="BY52" s="76"/>
      <c r="BZ52" s="77"/>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5"/>
      <c r="BM53" s="76"/>
      <c r="BN53" s="76"/>
      <c r="BO53" s="76"/>
      <c r="BP53" s="76"/>
      <c r="BQ53" s="76"/>
      <c r="BR53" s="76"/>
      <c r="BS53" s="76"/>
      <c r="BT53" s="76"/>
      <c r="BU53" s="76"/>
      <c r="BV53" s="76"/>
      <c r="BW53" s="76"/>
      <c r="BX53" s="76"/>
      <c r="BY53" s="76"/>
      <c r="BZ53" s="77"/>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5"/>
      <c r="BM54" s="76"/>
      <c r="BN54" s="76"/>
      <c r="BO54" s="76"/>
      <c r="BP54" s="76"/>
      <c r="BQ54" s="76"/>
      <c r="BR54" s="76"/>
      <c r="BS54" s="76"/>
      <c r="BT54" s="76"/>
      <c r="BU54" s="76"/>
      <c r="BV54" s="76"/>
      <c r="BW54" s="76"/>
      <c r="BX54" s="76"/>
      <c r="BY54" s="76"/>
      <c r="BZ54" s="77"/>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5"/>
      <c r="BM55" s="76"/>
      <c r="BN55" s="76"/>
      <c r="BO55" s="76"/>
      <c r="BP55" s="76"/>
      <c r="BQ55" s="76"/>
      <c r="BR55" s="76"/>
      <c r="BS55" s="76"/>
      <c r="BT55" s="76"/>
      <c r="BU55" s="76"/>
      <c r="BV55" s="76"/>
      <c r="BW55" s="76"/>
      <c r="BX55" s="76"/>
      <c r="BY55" s="76"/>
      <c r="BZ55" s="77"/>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75"/>
      <c r="BM56" s="76"/>
      <c r="BN56" s="76"/>
      <c r="BO56" s="76"/>
      <c r="BP56" s="76"/>
      <c r="BQ56" s="76"/>
      <c r="BR56" s="76"/>
      <c r="BS56" s="76"/>
      <c r="BT56" s="76"/>
      <c r="BU56" s="76"/>
      <c r="BV56" s="76"/>
      <c r="BW56" s="76"/>
      <c r="BX56" s="76"/>
      <c r="BY56" s="76"/>
      <c r="BZ56" s="77"/>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75"/>
      <c r="BM57" s="76"/>
      <c r="BN57" s="76"/>
      <c r="BO57" s="76"/>
      <c r="BP57" s="76"/>
      <c r="BQ57" s="76"/>
      <c r="BR57" s="76"/>
      <c r="BS57" s="76"/>
      <c r="BT57" s="76"/>
      <c r="BU57" s="76"/>
      <c r="BV57" s="76"/>
      <c r="BW57" s="76"/>
      <c r="BX57" s="76"/>
      <c r="BY57" s="76"/>
      <c r="BZ57" s="77"/>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5"/>
      <c r="BM58" s="76"/>
      <c r="BN58" s="76"/>
      <c r="BO58" s="76"/>
      <c r="BP58" s="76"/>
      <c r="BQ58" s="76"/>
      <c r="BR58" s="76"/>
      <c r="BS58" s="76"/>
      <c r="BT58" s="76"/>
      <c r="BU58" s="76"/>
      <c r="BV58" s="76"/>
      <c r="BW58" s="76"/>
      <c r="BX58" s="76"/>
      <c r="BY58" s="76"/>
      <c r="BZ58" s="77"/>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5"/>
      <c r="BM59" s="76"/>
      <c r="BN59" s="76"/>
      <c r="BO59" s="76"/>
      <c r="BP59" s="76"/>
      <c r="BQ59" s="76"/>
      <c r="BR59" s="76"/>
      <c r="BS59" s="76"/>
      <c r="BT59" s="76"/>
      <c r="BU59" s="76"/>
      <c r="BV59" s="76"/>
      <c r="BW59" s="76"/>
      <c r="BX59" s="76"/>
      <c r="BY59" s="76"/>
      <c r="BZ59" s="77"/>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75"/>
      <c r="BM60" s="76"/>
      <c r="BN60" s="76"/>
      <c r="BO60" s="76"/>
      <c r="BP60" s="76"/>
      <c r="BQ60" s="76"/>
      <c r="BR60" s="76"/>
      <c r="BS60" s="76"/>
      <c r="BT60" s="76"/>
      <c r="BU60" s="76"/>
      <c r="BV60" s="76"/>
      <c r="BW60" s="76"/>
      <c r="BX60" s="76"/>
      <c r="BY60" s="76"/>
      <c r="BZ60" s="77"/>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75"/>
      <c r="BM61" s="76"/>
      <c r="BN61" s="76"/>
      <c r="BO61" s="76"/>
      <c r="BP61" s="76"/>
      <c r="BQ61" s="76"/>
      <c r="BR61" s="76"/>
      <c r="BS61" s="76"/>
      <c r="BT61" s="76"/>
      <c r="BU61" s="76"/>
      <c r="BV61" s="76"/>
      <c r="BW61" s="76"/>
      <c r="BX61" s="76"/>
      <c r="BY61" s="76"/>
      <c r="BZ61" s="77"/>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5"/>
      <c r="BM62" s="76"/>
      <c r="BN62" s="76"/>
      <c r="BO62" s="76"/>
      <c r="BP62" s="76"/>
      <c r="BQ62" s="76"/>
      <c r="BR62" s="76"/>
      <c r="BS62" s="76"/>
      <c r="BT62" s="76"/>
      <c r="BU62" s="76"/>
      <c r="BV62" s="76"/>
      <c r="BW62" s="76"/>
      <c r="BX62" s="76"/>
      <c r="BY62" s="76"/>
      <c r="BZ62" s="77"/>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8"/>
      <c r="BM63" s="79"/>
      <c r="BN63" s="79"/>
      <c r="BO63" s="79"/>
      <c r="BP63" s="79"/>
      <c r="BQ63" s="79"/>
      <c r="BR63" s="79"/>
      <c r="BS63" s="79"/>
      <c r="BT63" s="79"/>
      <c r="BU63" s="79"/>
      <c r="BV63" s="79"/>
      <c r="BW63" s="79"/>
      <c r="BX63" s="79"/>
      <c r="BY63" s="79"/>
      <c r="BZ63" s="80"/>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5" t="s">
        <v>124</v>
      </c>
      <c r="BM66" s="76"/>
      <c r="BN66" s="76"/>
      <c r="BO66" s="76"/>
      <c r="BP66" s="76"/>
      <c r="BQ66" s="76"/>
      <c r="BR66" s="76"/>
      <c r="BS66" s="76"/>
      <c r="BT66" s="76"/>
      <c r="BU66" s="76"/>
      <c r="BV66" s="76"/>
      <c r="BW66" s="76"/>
      <c r="BX66" s="76"/>
      <c r="BY66" s="76"/>
      <c r="BZ66" s="77"/>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5"/>
      <c r="BM67" s="76"/>
      <c r="BN67" s="76"/>
      <c r="BO67" s="76"/>
      <c r="BP67" s="76"/>
      <c r="BQ67" s="76"/>
      <c r="BR67" s="76"/>
      <c r="BS67" s="76"/>
      <c r="BT67" s="76"/>
      <c r="BU67" s="76"/>
      <c r="BV67" s="76"/>
      <c r="BW67" s="76"/>
      <c r="BX67" s="76"/>
      <c r="BY67" s="76"/>
      <c r="BZ67" s="77"/>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5"/>
      <c r="BM68" s="76"/>
      <c r="BN68" s="76"/>
      <c r="BO68" s="76"/>
      <c r="BP68" s="76"/>
      <c r="BQ68" s="76"/>
      <c r="BR68" s="76"/>
      <c r="BS68" s="76"/>
      <c r="BT68" s="76"/>
      <c r="BU68" s="76"/>
      <c r="BV68" s="76"/>
      <c r="BW68" s="76"/>
      <c r="BX68" s="76"/>
      <c r="BY68" s="76"/>
      <c r="BZ68" s="77"/>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5"/>
      <c r="BM69" s="76"/>
      <c r="BN69" s="76"/>
      <c r="BO69" s="76"/>
      <c r="BP69" s="76"/>
      <c r="BQ69" s="76"/>
      <c r="BR69" s="76"/>
      <c r="BS69" s="76"/>
      <c r="BT69" s="76"/>
      <c r="BU69" s="76"/>
      <c r="BV69" s="76"/>
      <c r="BW69" s="76"/>
      <c r="BX69" s="76"/>
      <c r="BY69" s="76"/>
      <c r="BZ69" s="77"/>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5"/>
      <c r="BM70" s="76"/>
      <c r="BN70" s="76"/>
      <c r="BO70" s="76"/>
      <c r="BP70" s="76"/>
      <c r="BQ70" s="76"/>
      <c r="BR70" s="76"/>
      <c r="BS70" s="76"/>
      <c r="BT70" s="76"/>
      <c r="BU70" s="76"/>
      <c r="BV70" s="76"/>
      <c r="BW70" s="76"/>
      <c r="BX70" s="76"/>
      <c r="BY70" s="76"/>
      <c r="BZ70" s="77"/>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5"/>
      <c r="BM71" s="76"/>
      <c r="BN71" s="76"/>
      <c r="BO71" s="76"/>
      <c r="BP71" s="76"/>
      <c r="BQ71" s="76"/>
      <c r="BR71" s="76"/>
      <c r="BS71" s="76"/>
      <c r="BT71" s="76"/>
      <c r="BU71" s="76"/>
      <c r="BV71" s="76"/>
      <c r="BW71" s="76"/>
      <c r="BX71" s="76"/>
      <c r="BY71" s="76"/>
      <c r="BZ71" s="77"/>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5"/>
      <c r="BM72" s="76"/>
      <c r="BN72" s="76"/>
      <c r="BO72" s="76"/>
      <c r="BP72" s="76"/>
      <c r="BQ72" s="76"/>
      <c r="BR72" s="76"/>
      <c r="BS72" s="76"/>
      <c r="BT72" s="76"/>
      <c r="BU72" s="76"/>
      <c r="BV72" s="76"/>
      <c r="BW72" s="76"/>
      <c r="BX72" s="76"/>
      <c r="BY72" s="76"/>
      <c r="BZ72" s="77"/>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5"/>
      <c r="BM73" s="76"/>
      <c r="BN73" s="76"/>
      <c r="BO73" s="76"/>
      <c r="BP73" s="76"/>
      <c r="BQ73" s="76"/>
      <c r="BR73" s="76"/>
      <c r="BS73" s="76"/>
      <c r="BT73" s="76"/>
      <c r="BU73" s="76"/>
      <c r="BV73" s="76"/>
      <c r="BW73" s="76"/>
      <c r="BX73" s="76"/>
      <c r="BY73" s="76"/>
      <c r="BZ73" s="77"/>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5"/>
      <c r="BM74" s="76"/>
      <c r="BN74" s="76"/>
      <c r="BO74" s="76"/>
      <c r="BP74" s="76"/>
      <c r="BQ74" s="76"/>
      <c r="BR74" s="76"/>
      <c r="BS74" s="76"/>
      <c r="BT74" s="76"/>
      <c r="BU74" s="76"/>
      <c r="BV74" s="76"/>
      <c r="BW74" s="76"/>
      <c r="BX74" s="76"/>
      <c r="BY74" s="76"/>
      <c r="BZ74" s="77"/>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5"/>
      <c r="BM75" s="76"/>
      <c r="BN75" s="76"/>
      <c r="BO75" s="76"/>
      <c r="BP75" s="76"/>
      <c r="BQ75" s="76"/>
      <c r="BR75" s="76"/>
      <c r="BS75" s="76"/>
      <c r="BT75" s="76"/>
      <c r="BU75" s="76"/>
      <c r="BV75" s="76"/>
      <c r="BW75" s="76"/>
      <c r="BX75" s="76"/>
      <c r="BY75" s="76"/>
      <c r="BZ75" s="77"/>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5"/>
      <c r="BM76" s="76"/>
      <c r="BN76" s="76"/>
      <c r="BO76" s="76"/>
      <c r="BP76" s="76"/>
      <c r="BQ76" s="76"/>
      <c r="BR76" s="76"/>
      <c r="BS76" s="76"/>
      <c r="BT76" s="76"/>
      <c r="BU76" s="76"/>
      <c r="BV76" s="76"/>
      <c r="BW76" s="76"/>
      <c r="BX76" s="76"/>
      <c r="BY76" s="76"/>
      <c r="BZ76" s="77"/>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5"/>
      <c r="BM77" s="76"/>
      <c r="BN77" s="76"/>
      <c r="BO77" s="76"/>
      <c r="BP77" s="76"/>
      <c r="BQ77" s="76"/>
      <c r="BR77" s="76"/>
      <c r="BS77" s="76"/>
      <c r="BT77" s="76"/>
      <c r="BU77" s="76"/>
      <c r="BV77" s="76"/>
      <c r="BW77" s="76"/>
      <c r="BX77" s="76"/>
      <c r="BY77" s="76"/>
      <c r="BZ77" s="77"/>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5"/>
      <c r="BM78" s="76"/>
      <c r="BN78" s="76"/>
      <c r="BO78" s="76"/>
      <c r="BP78" s="76"/>
      <c r="BQ78" s="76"/>
      <c r="BR78" s="76"/>
      <c r="BS78" s="76"/>
      <c r="BT78" s="76"/>
      <c r="BU78" s="76"/>
      <c r="BV78" s="76"/>
      <c r="BW78" s="76"/>
      <c r="BX78" s="76"/>
      <c r="BY78" s="76"/>
      <c r="BZ78" s="77"/>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75"/>
      <c r="BM79" s="76"/>
      <c r="BN79" s="76"/>
      <c r="BO79" s="76"/>
      <c r="BP79" s="76"/>
      <c r="BQ79" s="76"/>
      <c r="BR79" s="76"/>
      <c r="BS79" s="76"/>
      <c r="BT79" s="76"/>
      <c r="BU79" s="76"/>
      <c r="BV79" s="76"/>
      <c r="BW79" s="76"/>
      <c r="BX79" s="76"/>
      <c r="BY79" s="76"/>
      <c r="BZ79" s="77"/>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75"/>
      <c r="BM80" s="76"/>
      <c r="BN80" s="76"/>
      <c r="BO80" s="76"/>
      <c r="BP80" s="76"/>
      <c r="BQ80" s="76"/>
      <c r="BR80" s="76"/>
      <c r="BS80" s="76"/>
      <c r="BT80" s="76"/>
      <c r="BU80" s="76"/>
      <c r="BV80" s="76"/>
      <c r="BW80" s="76"/>
      <c r="BX80" s="76"/>
      <c r="BY80" s="76"/>
      <c r="BZ80" s="77"/>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75"/>
      <c r="BM81" s="76"/>
      <c r="BN81" s="76"/>
      <c r="BO81" s="76"/>
      <c r="BP81" s="76"/>
      <c r="BQ81" s="76"/>
      <c r="BR81" s="76"/>
      <c r="BS81" s="76"/>
      <c r="BT81" s="76"/>
      <c r="BU81" s="76"/>
      <c r="BV81" s="76"/>
      <c r="BW81" s="76"/>
      <c r="BX81" s="76"/>
      <c r="BY81" s="76"/>
      <c r="BZ81" s="77"/>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8"/>
      <c r="BM82" s="79"/>
      <c r="BN82" s="79"/>
      <c r="BO82" s="79"/>
      <c r="BP82" s="79"/>
      <c r="BQ82" s="79"/>
      <c r="BR82" s="79"/>
      <c r="BS82" s="79"/>
      <c r="BT82" s="79"/>
      <c r="BU82" s="79"/>
      <c r="BV82" s="79"/>
      <c r="BW82" s="79"/>
      <c r="BX82" s="79"/>
      <c r="BY82" s="79"/>
      <c r="BZ82" s="80"/>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【1,225.44】</v>
      </c>
      <c r="I86" s="25" t="str">
        <f>データ!CA6</f>
        <v>【75.58】</v>
      </c>
      <c r="J86" s="25" t="str">
        <f>データ!CL6</f>
        <v>【215.23】</v>
      </c>
      <c r="K86" s="25" t="str">
        <f>データ!CW6</f>
        <v>【42.66】</v>
      </c>
      <c r="L86" s="25" t="str">
        <f>データ!DH6</f>
        <v>【82.67】</v>
      </c>
      <c r="M86" s="25" t="s">
        <v>56</v>
      </c>
      <c r="N86" s="25" t="s">
        <v>56</v>
      </c>
      <c r="O86" s="25" t="str">
        <f>データ!EO6</f>
        <v>【0.10】</v>
      </c>
    </row>
  </sheetData>
  <sheetProtection algorithmName="SHA-512" hashValue="B5AZVEKFLkF+WivStTtaCH28YnjB7JUNyXLqdBH7YQo5iGJaFHqvhCU9ZkDFiY+tSm1p3apE6cGZHjIOQ0Al+A==" saltValue="3+QFUTvDHjkS31wiNEuUiw=="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82" t="s">
        <v>66</v>
      </c>
      <c r="I3" s="83"/>
      <c r="J3" s="83"/>
      <c r="K3" s="83"/>
      <c r="L3" s="83"/>
      <c r="M3" s="83"/>
      <c r="N3" s="83"/>
      <c r="O3" s="83"/>
      <c r="P3" s="83"/>
      <c r="Q3" s="83"/>
      <c r="R3" s="83"/>
      <c r="S3" s="83"/>
      <c r="T3" s="83"/>
      <c r="U3" s="83"/>
      <c r="V3" s="83"/>
      <c r="W3" s="83"/>
      <c r="X3" s="84"/>
      <c r="Y3" s="88" t="s">
        <v>67</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68</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5" x14ac:dyDescent="0.15">
      <c r="A4" s="27" t="s">
        <v>69</v>
      </c>
      <c r="B4" s="29"/>
      <c r="C4" s="29"/>
      <c r="D4" s="29"/>
      <c r="E4" s="29"/>
      <c r="F4" s="29"/>
      <c r="G4" s="29"/>
      <c r="H4" s="85"/>
      <c r="I4" s="86"/>
      <c r="J4" s="86"/>
      <c r="K4" s="86"/>
      <c r="L4" s="86"/>
      <c r="M4" s="86"/>
      <c r="N4" s="86"/>
      <c r="O4" s="86"/>
      <c r="P4" s="86"/>
      <c r="Q4" s="86"/>
      <c r="R4" s="86"/>
      <c r="S4" s="86"/>
      <c r="T4" s="86"/>
      <c r="U4" s="86"/>
      <c r="V4" s="86"/>
      <c r="W4" s="86"/>
      <c r="X4" s="87"/>
      <c r="Y4" s="81" t="s">
        <v>70</v>
      </c>
      <c r="Z4" s="81"/>
      <c r="AA4" s="81"/>
      <c r="AB4" s="81"/>
      <c r="AC4" s="81"/>
      <c r="AD4" s="81"/>
      <c r="AE4" s="81"/>
      <c r="AF4" s="81"/>
      <c r="AG4" s="81"/>
      <c r="AH4" s="81"/>
      <c r="AI4" s="81"/>
      <c r="AJ4" s="81" t="s">
        <v>71</v>
      </c>
      <c r="AK4" s="81"/>
      <c r="AL4" s="81"/>
      <c r="AM4" s="81"/>
      <c r="AN4" s="81"/>
      <c r="AO4" s="81"/>
      <c r="AP4" s="81"/>
      <c r="AQ4" s="81"/>
      <c r="AR4" s="81"/>
      <c r="AS4" s="81"/>
      <c r="AT4" s="81"/>
      <c r="AU4" s="81" t="s">
        <v>72</v>
      </c>
      <c r="AV4" s="81"/>
      <c r="AW4" s="81"/>
      <c r="AX4" s="81"/>
      <c r="AY4" s="81"/>
      <c r="AZ4" s="81"/>
      <c r="BA4" s="81"/>
      <c r="BB4" s="81"/>
      <c r="BC4" s="81"/>
      <c r="BD4" s="81"/>
      <c r="BE4" s="81"/>
      <c r="BF4" s="81" t="s">
        <v>73</v>
      </c>
      <c r="BG4" s="81"/>
      <c r="BH4" s="81"/>
      <c r="BI4" s="81"/>
      <c r="BJ4" s="81"/>
      <c r="BK4" s="81"/>
      <c r="BL4" s="81"/>
      <c r="BM4" s="81"/>
      <c r="BN4" s="81"/>
      <c r="BO4" s="81"/>
      <c r="BP4" s="81"/>
      <c r="BQ4" s="81" t="s">
        <v>74</v>
      </c>
      <c r="BR4" s="81"/>
      <c r="BS4" s="81"/>
      <c r="BT4" s="81"/>
      <c r="BU4" s="81"/>
      <c r="BV4" s="81"/>
      <c r="BW4" s="81"/>
      <c r="BX4" s="81"/>
      <c r="BY4" s="81"/>
      <c r="BZ4" s="81"/>
      <c r="CA4" s="81"/>
      <c r="CB4" s="81" t="s">
        <v>75</v>
      </c>
      <c r="CC4" s="81"/>
      <c r="CD4" s="81"/>
      <c r="CE4" s="81"/>
      <c r="CF4" s="81"/>
      <c r="CG4" s="81"/>
      <c r="CH4" s="81"/>
      <c r="CI4" s="81"/>
      <c r="CJ4" s="81"/>
      <c r="CK4" s="81"/>
      <c r="CL4" s="81"/>
      <c r="CM4" s="81" t="s">
        <v>76</v>
      </c>
      <c r="CN4" s="81"/>
      <c r="CO4" s="81"/>
      <c r="CP4" s="81"/>
      <c r="CQ4" s="81"/>
      <c r="CR4" s="81"/>
      <c r="CS4" s="81"/>
      <c r="CT4" s="81"/>
      <c r="CU4" s="81"/>
      <c r="CV4" s="81"/>
      <c r="CW4" s="81"/>
      <c r="CX4" s="81" t="s">
        <v>77</v>
      </c>
      <c r="CY4" s="81"/>
      <c r="CZ4" s="81"/>
      <c r="DA4" s="81"/>
      <c r="DB4" s="81"/>
      <c r="DC4" s="81"/>
      <c r="DD4" s="81"/>
      <c r="DE4" s="81"/>
      <c r="DF4" s="81"/>
      <c r="DG4" s="81"/>
      <c r="DH4" s="81"/>
      <c r="DI4" s="81" t="s">
        <v>78</v>
      </c>
      <c r="DJ4" s="81"/>
      <c r="DK4" s="81"/>
      <c r="DL4" s="81"/>
      <c r="DM4" s="81"/>
      <c r="DN4" s="81"/>
      <c r="DO4" s="81"/>
      <c r="DP4" s="81"/>
      <c r="DQ4" s="81"/>
      <c r="DR4" s="81"/>
      <c r="DS4" s="81"/>
      <c r="DT4" s="81" t="s">
        <v>79</v>
      </c>
      <c r="DU4" s="81"/>
      <c r="DV4" s="81"/>
      <c r="DW4" s="81"/>
      <c r="DX4" s="81"/>
      <c r="DY4" s="81"/>
      <c r="DZ4" s="81"/>
      <c r="EA4" s="81"/>
      <c r="EB4" s="81"/>
      <c r="EC4" s="81"/>
      <c r="ED4" s="81"/>
      <c r="EE4" s="81" t="s">
        <v>80</v>
      </c>
      <c r="EF4" s="81"/>
      <c r="EG4" s="81"/>
      <c r="EH4" s="81"/>
      <c r="EI4" s="81"/>
      <c r="EJ4" s="81"/>
      <c r="EK4" s="81"/>
      <c r="EL4" s="81"/>
      <c r="EM4" s="81"/>
      <c r="EN4" s="81"/>
      <c r="EO4" s="81"/>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352128</v>
      </c>
      <c r="D6" s="32">
        <f t="shared" si="3"/>
        <v>47</v>
      </c>
      <c r="E6" s="32">
        <f t="shared" si="3"/>
        <v>17</v>
      </c>
      <c r="F6" s="32">
        <f t="shared" si="3"/>
        <v>4</v>
      </c>
      <c r="G6" s="32">
        <f t="shared" si="3"/>
        <v>0</v>
      </c>
      <c r="H6" s="32" t="str">
        <f t="shared" si="3"/>
        <v>山口県　柳井市</v>
      </c>
      <c r="I6" s="32" t="str">
        <f t="shared" si="3"/>
        <v>法非適用</v>
      </c>
      <c r="J6" s="32" t="str">
        <f t="shared" si="3"/>
        <v>下水道事業</v>
      </c>
      <c r="K6" s="32" t="str">
        <f t="shared" si="3"/>
        <v>特定環境保全公共下水道</v>
      </c>
      <c r="L6" s="32" t="str">
        <f t="shared" si="3"/>
        <v>D2</v>
      </c>
      <c r="M6" s="32" t="str">
        <f t="shared" si="3"/>
        <v>非設置</v>
      </c>
      <c r="N6" s="33" t="str">
        <f t="shared" si="3"/>
        <v>-</v>
      </c>
      <c r="O6" s="33" t="str">
        <f t="shared" si="3"/>
        <v>該当数値なし</v>
      </c>
      <c r="P6" s="33">
        <f t="shared" si="3"/>
        <v>6.86</v>
      </c>
      <c r="Q6" s="33">
        <f t="shared" si="3"/>
        <v>90.34</v>
      </c>
      <c r="R6" s="33">
        <f t="shared" si="3"/>
        <v>3132</v>
      </c>
      <c r="S6" s="33">
        <f t="shared" si="3"/>
        <v>32504</v>
      </c>
      <c r="T6" s="33">
        <f t="shared" si="3"/>
        <v>140.05000000000001</v>
      </c>
      <c r="U6" s="33">
        <f t="shared" si="3"/>
        <v>232.09</v>
      </c>
      <c r="V6" s="33">
        <f t="shared" si="3"/>
        <v>2216</v>
      </c>
      <c r="W6" s="33">
        <f t="shared" si="3"/>
        <v>0.9</v>
      </c>
      <c r="X6" s="33">
        <f t="shared" si="3"/>
        <v>2462.2199999999998</v>
      </c>
      <c r="Y6" s="34">
        <f>IF(Y7="",NA(),Y7)</f>
        <v>60.73</v>
      </c>
      <c r="Z6" s="34">
        <f t="shared" ref="Z6:AH6" si="4">IF(Z7="",NA(),Z7)</f>
        <v>60.68</v>
      </c>
      <c r="AA6" s="34">
        <f t="shared" si="4"/>
        <v>60.49</v>
      </c>
      <c r="AB6" s="34">
        <f t="shared" si="4"/>
        <v>60.03</v>
      </c>
      <c r="AC6" s="34">
        <f t="shared" si="4"/>
        <v>92.69</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2582.7199999999998</v>
      </c>
      <c r="BG6" s="34">
        <f t="shared" ref="BG6:BO6" si="7">IF(BG7="",NA(),BG7)</f>
        <v>2531.7399999999998</v>
      </c>
      <c r="BH6" s="34">
        <f t="shared" si="7"/>
        <v>2446.5100000000002</v>
      </c>
      <c r="BI6" s="34">
        <f t="shared" si="7"/>
        <v>686.99</v>
      </c>
      <c r="BJ6" s="34">
        <f t="shared" si="7"/>
        <v>558.88</v>
      </c>
      <c r="BK6" s="34">
        <f t="shared" si="7"/>
        <v>1554.05</v>
      </c>
      <c r="BL6" s="34">
        <f t="shared" si="7"/>
        <v>1436</v>
      </c>
      <c r="BM6" s="34">
        <f t="shared" si="7"/>
        <v>1434.89</v>
      </c>
      <c r="BN6" s="34">
        <f t="shared" si="7"/>
        <v>1298.9100000000001</v>
      </c>
      <c r="BO6" s="34">
        <f t="shared" si="7"/>
        <v>1243.71</v>
      </c>
      <c r="BP6" s="33" t="str">
        <f>IF(BP7="","",IF(BP7="-","【-】","【"&amp;SUBSTITUTE(TEXT(BP7,"#,##0.00"),"-","△")&amp;"】"))</f>
        <v>【1,225.44】</v>
      </c>
      <c r="BQ6" s="34">
        <f>IF(BQ7="",NA(),BQ7)</f>
        <v>41.66</v>
      </c>
      <c r="BR6" s="34">
        <f t="shared" ref="BR6:BZ6" si="8">IF(BR7="",NA(),BR7)</f>
        <v>41.45</v>
      </c>
      <c r="BS6" s="34">
        <f t="shared" si="8"/>
        <v>42.13</v>
      </c>
      <c r="BT6" s="34">
        <f t="shared" si="8"/>
        <v>80.64</v>
      </c>
      <c r="BU6" s="34">
        <f t="shared" si="8"/>
        <v>79.77</v>
      </c>
      <c r="BV6" s="34">
        <f t="shared" si="8"/>
        <v>53.01</v>
      </c>
      <c r="BW6" s="34">
        <f t="shared" si="8"/>
        <v>66.56</v>
      </c>
      <c r="BX6" s="34">
        <f t="shared" si="8"/>
        <v>66.22</v>
      </c>
      <c r="BY6" s="34">
        <f t="shared" si="8"/>
        <v>69.87</v>
      </c>
      <c r="BZ6" s="34">
        <f t="shared" si="8"/>
        <v>74.3</v>
      </c>
      <c r="CA6" s="33" t="str">
        <f>IF(CA7="","",IF(CA7="-","【-】","【"&amp;SUBSTITUTE(TEXT(CA7,"#,##0.00"),"-","△")&amp;"】"))</f>
        <v>【75.58】</v>
      </c>
      <c r="CB6" s="34">
        <f>IF(CB7="",NA(),CB7)</f>
        <v>392.84</v>
      </c>
      <c r="CC6" s="34">
        <f t="shared" ref="CC6:CK6" si="9">IF(CC7="",NA(),CC7)</f>
        <v>403.92</v>
      </c>
      <c r="CD6" s="34">
        <f t="shared" si="9"/>
        <v>399.18</v>
      </c>
      <c r="CE6" s="34">
        <f t="shared" si="9"/>
        <v>208.65</v>
      </c>
      <c r="CF6" s="34">
        <f t="shared" si="9"/>
        <v>212.57</v>
      </c>
      <c r="CG6" s="34">
        <f t="shared" si="9"/>
        <v>299.39</v>
      </c>
      <c r="CH6" s="34">
        <f t="shared" si="9"/>
        <v>244.29</v>
      </c>
      <c r="CI6" s="34">
        <f t="shared" si="9"/>
        <v>246.72</v>
      </c>
      <c r="CJ6" s="34">
        <f t="shared" si="9"/>
        <v>234.96</v>
      </c>
      <c r="CK6" s="34">
        <f t="shared" si="9"/>
        <v>221.81</v>
      </c>
      <c r="CL6" s="33" t="str">
        <f>IF(CL7="","",IF(CL7="-","【-】","【"&amp;SUBSTITUTE(TEXT(CL7,"#,##0.00"),"-","△")&amp;"】"))</f>
        <v>【215.23】</v>
      </c>
      <c r="CM6" s="34" t="str">
        <f>IF(CM7="",NA(),CM7)</f>
        <v>-</v>
      </c>
      <c r="CN6" s="34" t="str">
        <f t="shared" ref="CN6:CV6" si="10">IF(CN7="",NA(),CN7)</f>
        <v>-</v>
      </c>
      <c r="CO6" s="34" t="str">
        <f t="shared" si="10"/>
        <v>-</v>
      </c>
      <c r="CP6" s="34" t="str">
        <f t="shared" si="10"/>
        <v>-</v>
      </c>
      <c r="CQ6" s="34" t="str">
        <f t="shared" si="10"/>
        <v>-</v>
      </c>
      <c r="CR6" s="34">
        <f t="shared" si="10"/>
        <v>36.200000000000003</v>
      </c>
      <c r="CS6" s="34">
        <f t="shared" si="10"/>
        <v>43.58</v>
      </c>
      <c r="CT6" s="34">
        <f t="shared" si="10"/>
        <v>41.35</v>
      </c>
      <c r="CU6" s="34">
        <f t="shared" si="10"/>
        <v>42.9</v>
      </c>
      <c r="CV6" s="34">
        <f t="shared" si="10"/>
        <v>43.36</v>
      </c>
      <c r="CW6" s="33" t="str">
        <f>IF(CW7="","",IF(CW7="-","【-】","【"&amp;SUBSTITUTE(TEXT(CW7,"#,##0.00"),"-","△")&amp;"】"))</f>
        <v>【42.66】</v>
      </c>
      <c r="CX6" s="34">
        <f>IF(CX7="",NA(),CX7)</f>
        <v>95.7</v>
      </c>
      <c r="CY6" s="34">
        <f t="shared" ref="CY6:DG6" si="11">IF(CY7="",NA(),CY7)</f>
        <v>94.37</v>
      </c>
      <c r="CZ6" s="34">
        <f t="shared" si="11"/>
        <v>94.47</v>
      </c>
      <c r="DA6" s="34">
        <f t="shared" si="11"/>
        <v>94.01</v>
      </c>
      <c r="DB6" s="34">
        <f t="shared" si="11"/>
        <v>94.09</v>
      </c>
      <c r="DC6" s="34">
        <f t="shared" si="11"/>
        <v>71.069999999999993</v>
      </c>
      <c r="DD6" s="34">
        <f t="shared" si="11"/>
        <v>82.35</v>
      </c>
      <c r="DE6" s="34">
        <f t="shared" si="11"/>
        <v>82.9</v>
      </c>
      <c r="DF6" s="34">
        <f t="shared" si="11"/>
        <v>83.5</v>
      </c>
      <c r="DG6" s="34">
        <f t="shared" si="11"/>
        <v>83.06</v>
      </c>
      <c r="DH6" s="33" t="str">
        <f>IF(DH7="","",IF(DH7="-","【-】","【"&amp;SUBSTITUTE(TEXT(DH7,"#,##0.00"),"-","△")&amp;"】"))</f>
        <v>【82.67】</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7.0000000000000007E-2</v>
      </c>
      <c r="EK6" s="34">
        <f t="shared" si="14"/>
        <v>0.04</v>
      </c>
      <c r="EL6" s="34">
        <f t="shared" si="14"/>
        <v>7.0000000000000007E-2</v>
      </c>
      <c r="EM6" s="34">
        <f t="shared" si="14"/>
        <v>0.09</v>
      </c>
      <c r="EN6" s="34">
        <f t="shared" si="14"/>
        <v>0.09</v>
      </c>
      <c r="EO6" s="33" t="str">
        <f>IF(EO7="","",IF(EO7="-","【-】","【"&amp;SUBSTITUTE(TEXT(EO7,"#,##0.00"),"-","△")&amp;"】"))</f>
        <v>【0.10】</v>
      </c>
    </row>
    <row r="7" spans="1:145" s="35" customFormat="1" x14ac:dyDescent="0.15">
      <c r="A7" s="27"/>
      <c r="B7" s="36">
        <v>2017</v>
      </c>
      <c r="C7" s="36">
        <v>352128</v>
      </c>
      <c r="D7" s="36">
        <v>47</v>
      </c>
      <c r="E7" s="36">
        <v>17</v>
      </c>
      <c r="F7" s="36">
        <v>4</v>
      </c>
      <c r="G7" s="36">
        <v>0</v>
      </c>
      <c r="H7" s="36" t="s">
        <v>110</v>
      </c>
      <c r="I7" s="36" t="s">
        <v>111</v>
      </c>
      <c r="J7" s="36" t="s">
        <v>112</v>
      </c>
      <c r="K7" s="36" t="s">
        <v>113</v>
      </c>
      <c r="L7" s="36" t="s">
        <v>114</v>
      </c>
      <c r="M7" s="36" t="s">
        <v>115</v>
      </c>
      <c r="N7" s="37" t="s">
        <v>116</v>
      </c>
      <c r="O7" s="37" t="s">
        <v>117</v>
      </c>
      <c r="P7" s="37">
        <v>6.86</v>
      </c>
      <c r="Q7" s="37">
        <v>90.34</v>
      </c>
      <c r="R7" s="37">
        <v>3132</v>
      </c>
      <c r="S7" s="37">
        <v>32504</v>
      </c>
      <c r="T7" s="37">
        <v>140.05000000000001</v>
      </c>
      <c r="U7" s="37">
        <v>232.09</v>
      </c>
      <c r="V7" s="37">
        <v>2216</v>
      </c>
      <c r="W7" s="37">
        <v>0.9</v>
      </c>
      <c r="X7" s="37">
        <v>2462.2199999999998</v>
      </c>
      <c r="Y7" s="37">
        <v>60.73</v>
      </c>
      <c r="Z7" s="37">
        <v>60.68</v>
      </c>
      <c r="AA7" s="37">
        <v>60.49</v>
      </c>
      <c r="AB7" s="37">
        <v>60.03</v>
      </c>
      <c r="AC7" s="37">
        <v>92.69</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2582.7199999999998</v>
      </c>
      <c r="BG7" s="37">
        <v>2531.7399999999998</v>
      </c>
      <c r="BH7" s="37">
        <v>2446.5100000000002</v>
      </c>
      <c r="BI7" s="37">
        <v>686.99</v>
      </c>
      <c r="BJ7" s="37">
        <v>558.88</v>
      </c>
      <c r="BK7" s="37">
        <v>1554.05</v>
      </c>
      <c r="BL7" s="37">
        <v>1436</v>
      </c>
      <c r="BM7" s="37">
        <v>1434.89</v>
      </c>
      <c r="BN7" s="37">
        <v>1298.9100000000001</v>
      </c>
      <c r="BO7" s="37">
        <v>1243.71</v>
      </c>
      <c r="BP7" s="37">
        <v>1225.44</v>
      </c>
      <c r="BQ7" s="37">
        <v>41.66</v>
      </c>
      <c r="BR7" s="37">
        <v>41.45</v>
      </c>
      <c r="BS7" s="37">
        <v>42.13</v>
      </c>
      <c r="BT7" s="37">
        <v>80.64</v>
      </c>
      <c r="BU7" s="37">
        <v>79.77</v>
      </c>
      <c r="BV7" s="37">
        <v>53.01</v>
      </c>
      <c r="BW7" s="37">
        <v>66.56</v>
      </c>
      <c r="BX7" s="37">
        <v>66.22</v>
      </c>
      <c r="BY7" s="37">
        <v>69.87</v>
      </c>
      <c r="BZ7" s="37">
        <v>74.3</v>
      </c>
      <c r="CA7" s="37">
        <v>75.58</v>
      </c>
      <c r="CB7" s="37">
        <v>392.84</v>
      </c>
      <c r="CC7" s="37">
        <v>403.92</v>
      </c>
      <c r="CD7" s="37">
        <v>399.18</v>
      </c>
      <c r="CE7" s="37">
        <v>208.65</v>
      </c>
      <c r="CF7" s="37">
        <v>212.57</v>
      </c>
      <c r="CG7" s="37">
        <v>299.39</v>
      </c>
      <c r="CH7" s="37">
        <v>244.29</v>
      </c>
      <c r="CI7" s="37">
        <v>246.72</v>
      </c>
      <c r="CJ7" s="37">
        <v>234.96</v>
      </c>
      <c r="CK7" s="37">
        <v>221.81</v>
      </c>
      <c r="CL7" s="37">
        <v>215.23</v>
      </c>
      <c r="CM7" s="37" t="s">
        <v>116</v>
      </c>
      <c r="CN7" s="37" t="s">
        <v>116</v>
      </c>
      <c r="CO7" s="37" t="s">
        <v>116</v>
      </c>
      <c r="CP7" s="37" t="s">
        <v>116</v>
      </c>
      <c r="CQ7" s="37" t="s">
        <v>116</v>
      </c>
      <c r="CR7" s="37">
        <v>36.200000000000003</v>
      </c>
      <c r="CS7" s="37">
        <v>43.58</v>
      </c>
      <c r="CT7" s="37">
        <v>41.35</v>
      </c>
      <c r="CU7" s="37">
        <v>42.9</v>
      </c>
      <c r="CV7" s="37">
        <v>43.36</v>
      </c>
      <c r="CW7" s="37">
        <v>42.66</v>
      </c>
      <c r="CX7" s="37">
        <v>95.7</v>
      </c>
      <c r="CY7" s="37">
        <v>94.37</v>
      </c>
      <c r="CZ7" s="37">
        <v>94.47</v>
      </c>
      <c r="DA7" s="37">
        <v>94.01</v>
      </c>
      <c r="DB7" s="37">
        <v>94.09</v>
      </c>
      <c r="DC7" s="37">
        <v>71.069999999999993</v>
      </c>
      <c r="DD7" s="37">
        <v>82.35</v>
      </c>
      <c r="DE7" s="37">
        <v>82.9</v>
      </c>
      <c r="DF7" s="37">
        <v>83.5</v>
      </c>
      <c r="DG7" s="37">
        <v>83.06</v>
      </c>
      <c r="DH7" s="37">
        <v>82.67</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7.0000000000000007E-2</v>
      </c>
      <c r="EK7" s="37">
        <v>0.04</v>
      </c>
      <c r="EL7" s="37">
        <v>7.0000000000000007E-2</v>
      </c>
      <c r="EM7" s="37">
        <v>0.09</v>
      </c>
      <c r="EN7" s="37">
        <v>0.09</v>
      </c>
      <c r="EO7" s="37">
        <v>0.1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2019-02-08T05:01:31Z</cp:lastPrinted>
  <dcterms:created xsi:type="dcterms:W3CDTF">2018-12-03T09:17:05Z</dcterms:created>
  <dcterms:modified xsi:type="dcterms:W3CDTF">2019-02-08T05:01:34Z</dcterms:modified>
  <cp:category/>
</cp:coreProperties>
</file>