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CyrqCJcrkV0bTqFGfmpngZXbrOd64LHCD98LzS5uPsmds64wMNEzW5EFdZnErN1vXW/sU8NfTeu0tWuItJE3Q==" workbookSaltValue="mMap80jm7i+NOKvq3+9gp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<sst xmlns="http://schemas.openxmlformats.org/spreadsheetml/2006/main" count="240" uniqueCount="126">
  <si>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</si>
  <si>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</si>
  <si>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</si>
  <si>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</si>
  <si>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</si>
  <si>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</si>
  <si>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</si>
  <si>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</si>
  <si>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</si>
  <si>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</si>
  <si>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</si>
  <si>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</si>
  <si>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</si>
  <si>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</si>
  <si>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</si>
  <si>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</si>
  <si>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</si>
  <si>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</si>
  <si>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</si>
  <si>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</si>
  <si>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</si>
  <si>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</si>
  <si>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</si>
  <si>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</si>
  <si>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</si>
  <si>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</si>
  <si>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</si>
  <si>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</si>
  <si>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</si>
  <si>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</si>
  <si>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</si>
  <si>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</si>
  <si>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</si>
  <si>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</si>
  <si>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</si>
  <si>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</si>
  <si>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</si>
  <si>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</si>
  <si>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</si>
  <si>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</si>
  <si>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</si>
  <si>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</si>
  <si>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</si>
  <si>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</si>
  <si>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</si>
  <si>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</si>
  <si>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</si>
  <si>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</si>
  <si>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</si>
  <si>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</si>
  <si>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</si>
  <si>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</si>
  <si>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</si>
  <si>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</si>
  <si>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</si>
  <si>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</si>
  <si>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</si>
  <si>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</si>
  <si>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</si>
  <si>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</si>
  <si>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</si>
  <si>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</si>
  <si>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</si>
  <si>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</si>
  <si>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</si>
  <si>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</si>
  <si>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</si>
  <si>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</si>
  <si>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</si>
  <si>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</si>
  <si>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</si>
  <si>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</si>
  <si>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</si>
  <si>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</si>
  <si>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</si>
  <si>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</si>
  <si>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</si>
  <si>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</si>
  <si>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</si>
  <si>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</si>
  <si>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</si>
  <si>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</si>
  <si>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</si>
  <si>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</si>
  <si>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</si>
  <si>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</si>
  <si>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</si>
  <si>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</si>
  <si>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</si>
  <si>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</si>
  <si>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</si>
  <si>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</si>
  <si>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</si>
  <si>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</si>
  <si>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</si>
  <si>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</si>
  <si>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</si>
  <si>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</si>
  <si>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</si>
  <si>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</si>
  <si>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</si>
  <si>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</si>
  <si>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</si>
  <si>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</si>
  <si>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</si>
  <si>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</si>
  <si>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</si>
  <si>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</si>
  <si>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</si>
  <si>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</si>
  <si>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</si>
  <si>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</si>
  <si>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</si>
  <si>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</si>
  <si>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</si>
  <si>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</si>
  <si>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</si>
  <si>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</si>
  <si>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</si>
  <si>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</si>
  <si>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</si>
  <si>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</si>
  <si>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</si>
  <si>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地方債の償還額の減少に伴い年々上昇している。農業集落排水4地区のいずれも供用開始から年数が経過しており、機器の更新や修繕等により維持管理経費が増加しているため、経費の削減に取組、必要に応じて使用料の増額等も視野にいれて考えていく必要がある。経費回収率及び汚水処理原価については、平成２９年度に分流式下水道に要する経費の算定方法が変更されたため、資本費に係る分流式下水道に要する経費が減少し、それに伴い汚水処理費が増加したため、経費回収率は減少し、汚水処理原価は増加している。また、企業債残高対事業規模比率については前年度に比べ低下しており、これは企業債残高の減少が主な原因である。また、水洗化率については公共用水域の水質保全や使用料収入の増加等の観点から１００%を目指す必要があるが、人口減少に伴い前年度より数値が減少しているため、今後も利用促進を続けていく。</t>
    <rPh sb="0" eb="3">
      <t>シュウエキテキ</t>
    </rPh>
    <rPh sb="3" eb="5">
      <t>シュウシ</t>
    </rPh>
    <rPh sb="5" eb="7">
      <t>ヒリツ</t>
    </rPh>
    <rPh sb="9" eb="12">
      <t>チホウサイ</t>
    </rPh>
    <rPh sb="13" eb="15">
      <t>ショウカン</t>
    </rPh>
    <rPh sb="15" eb="16">
      <t>ガク</t>
    </rPh>
    <rPh sb="17" eb="19">
      <t>ゲンショウ</t>
    </rPh>
    <rPh sb="20" eb="21">
      <t>トモナ</t>
    </rPh>
    <rPh sb="22" eb="24">
      <t>ネンネン</t>
    </rPh>
    <rPh sb="24" eb="26">
      <t>ジョウショウ</t>
    </rPh>
    <rPh sb="31" eb="33">
      <t>ノウギョウ</t>
    </rPh>
    <rPh sb="33" eb="35">
      <t>シュウラク</t>
    </rPh>
    <rPh sb="35" eb="37">
      <t>ハイスイ</t>
    </rPh>
    <rPh sb="38" eb="40">
      <t>チク</t>
    </rPh>
    <rPh sb="45" eb="47">
      <t>キョウヨウ</t>
    </rPh>
    <rPh sb="47" eb="49">
      <t>カイシ</t>
    </rPh>
    <rPh sb="51" eb="53">
      <t>ネンスウ</t>
    </rPh>
    <rPh sb="54" eb="56">
      <t>ケイカ</t>
    </rPh>
    <rPh sb="61" eb="63">
      <t>キキ</t>
    </rPh>
    <rPh sb="64" eb="66">
      <t>コウシン</t>
    </rPh>
    <rPh sb="67" eb="69">
      <t>シュウゼン</t>
    </rPh>
    <rPh sb="69" eb="70">
      <t>トウ</t>
    </rPh>
    <rPh sb="73" eb="75">
      <t>イジ</t>
    </rPh>
    <rPh sb="75" eb="77">
      <t>カンリ</t>
    </rPh>
    <rPh sb="77" eb="79">
      <t>ケイヒ</t>
    </rPh>
    <rPh sb="80" eb="82">
      <t>ゾウカ</t>
    </rPh>
    <rPh sb="89" eb="91">
      <t>ケイヒ</t>
    </rPh>
    <rPh sb="92" eb="94">
      <t>サクゲン</t>
    </rPh>
    <rPh sb="95" eb="97">
      <t>トリクミ</t>
    </rPh>
    <rPh sb="98" eb="100">
      <t>ヒツヨウ</t>
    </rPh>
    <rPh sb="101" eb="102">
      <t>オウ</t>
    </rPh>
    <rPh sb="104" eb="107">
      <t>シヨウリョウ</t>
    </rPh>
    <rPh sb="108" eb="110">
      <t>ゾウガク</t>
    </rPh>
    <rPh sb="110" eb="111">
      <t>トウ</t>
    </rPh>
    <rPh sb="112" eb="114">
      <t>シヤ</t>
    </rPh>
    <rPh sb="118" eb="119">
      <t>カンガ</t>
    </rPh>
    <rPh sb="123" eb="125">
      <t>ヒツヨウ</t>
    </rPh>
    <rPh sb="129" eb="131">
      <t>ケイヒ</t>
    </rPh>
    <rPh sb="131" eb="133">
      <t>カイシュウ</t>
    </rPh>
    <rPh sb="133" eb="134">
      <t>リツ</t>
    </rPh>
    <rPh sb="134" eb="135">
      <t>オヨ</t>
    </rPh>
    <rPh sb="136" eb="138">
      <t>オスイ</t>
    </rPh>
    <rPh sb="138" eb="140">
      <t>ショリ</t>
    </rPh>
    <rPh sb="140" eb="142">
      <t>ゲンカ</t>
    </rPh>
    <rPh sb="148" eb="150">
      <t>ヘイセイ</t>
    </rPh>
    <rPh sb="152" eb="154">
      <t>ネンド</t>
    </rPh>
    <rPh sb="155" eb="157">
      <t>ブンリュウ</t>
    </rPh>
    <rPh sb="157" eb="158">
      <t>シキ</t>
    </rPh>
    <rPh sb="158" eb="161">
      <t>ゲスイドウ</t>
    </rPh>
    <rPh sb="162" eb="163">
      <t>ヨウ</t>
    </rPh>
    <rPh sb="165" eb="167">
      <t>ケイヒ</t>
    </rPh>
    <rPh sb="168" eb="170">
      <t>サンテイ</t>
    </rPh>
    <rPh sb="170" eb="172">
      <t>ホウホウ</t>
    </rPh>
    <rPh sb="173" eb="175">
      <t>ヘンコウ</t>
    </rPh>
    <rPh sb="181" eb="183">
      <t>シホン</t>
    </rPh>
    <rPh sb="183" eb="184">
      <t>ヒ</t>
    </rPh>
    <rPh sb="185" eb="186">
      <t>カカ</t>
    </rPh>
    <rPh sb="187" eb="189">
      <t>ブンリュウ</t>
    </rPh>
    <rPh sb="189" eb="190">
      <t>シキ</t>
    </rPh>
    <rPh sb="190" eb="193">
      <t>ゲスイドウ</t>
    </rPh>
    <rPh sb="194" eb="195">
      <t>ヨウ</t>
    </rPh>
    <rPh sb="197" eb="199">
      <t>ケイヒ</t>
    </rPh>
    <rPh sb="200" eb="202">
      <t>ゲンショウ</t>
    </rPh>
    <rPh sb="207" eb="208">
      <t>トモナ</t>
    </rPh>
    <rPh sb="209" eb="211">
      <t>オスイ</t>
    </rPh>
    <rPh sb="211" eb="213">
      <t>ショリ</t>
    </rPh>
    <rPh sb="213" eb="214">
      <t>ヒ</t>
    </rPh>
    <rPh sb="215" eb="217">
      <t>ゾウカ</t>
    </rPh>
    <rPh sb="222" eb="224">
      <t>ケイヒ</t>
    </rPh>
    <rPh sb="224" eb="226">
      <t>カイシュウ</t>
    </rPh>
    <rPh sb="226" eb="227">
      <t>リツ</t>
    </rPh>
    <rPh sb="228" eb="230">
      <t>ゲンショウ</t>
    </rPh>
    <rPh sb="232" eb="234">
      <t>オスイ</t>
    </rPh>
    <rPh sb="234" eb="236">
      <t>ショリ</t>
    </rPh>
    <rPh sb="236" eb="238">
      <t>ゲンカ</t>
    </rPh>
    <rPh sb="239" eb="241">
      <t>ゾウカ</t>
    </rPh>
    <rPh sb="266" eb="269">
      <t>ゼンネンド</t>
    </rPh>
    <rPh sb="270" eb="271">
      <t>クラ</t>
    </rPh>
    <rPh sb="272" eb="274">
      <t>テイカ</t>
    </rPh>
    <rPh sb="282" eb="284">
      <t>キギョウ</t>
    </rPh>
    <rPh sb="284" eb="285">
      <t>サイ</t>
    </rPh>
    <rPh sb="285" eb="287">
      <t>ザンダカ</t>
    </rPh>
    <rPh sb="288" eb="290">
      <t>ゲンショウ</t>
    </rPh>
    <rPh sb="291" eb="292">
      <t>オモ</t>
    </rPh>
    <rPh sb="293" eb="295">
      <t>ゲンイン</t>
    </rPh>
    <rPh sb="302" eb="305">
      <t>スイセンカ</t>
    </rPh>
    <rPh sb="305" eb="306">
      <t>リツ</t>
    </rPh>
    <rPh sb="311" eb="313">
      <t>コウキョウ</t>
    </rPh>
    <rPh sb="313" eb="314">
      <t>ヨウ</t>
    </rPh>
    <rPh sb="314" eb="316">
      <t>スイイキ</t>
    </rPh>
    <rPh sb="317" eb="319">
      <t>スイシツ</t>
    </rPh>
    <rPh sb="319" eb="321">
      <t>ホゼン</t>
    </rPh>
    <rPh sb="322" eb="325">
      <t>シヨウリョウ</t>
    </rPh>
    <rPh sb="325" eb="327">
      <t>シュウニュウ</t>
    </rPh>
    <rPh sb="328" eb="330">
      <t>ゾウカ</t>
    </rPh>
    <rPh sb="330" eb="331">
      <t>トウ</t>
    </rPh>
    <rPh sb="332" eb="334">
      <t>カンテン</t>
    </rPh>
    <rPh sb="341" eb="343">
      <t>メザ</t>
    </rPh>
    <rPh sb="344" eb="346">
      <t>ヒツヨウ</t>
    </rPh>
    <rPh sb="351" eb="353">
      <t>ジンコウ</t>
    </rPh>
    <rPh sb="353" eb="355">
      <t>ゲンショウ</t>
    </rPh>
    <rPh sb="356" eb="357">
      <t>トモナ</t>
    </rPh>
    <rPh sb="358" eb="361">
      <t>ゼンネンド</t>
    </rPh>
    <rPh sb="363" eb="365">
      <t>スウチ</t>
    </rPh>
    <rPh sb="366" eb="368">
      <t>ゲンショウ</t>
    </rPh>
    <rPh sb="375" eb="377">
      <t>コンゴ</t>
    </rPh>
    <rPh sb="378" eb="380">
      <t>リヨウ</t>
    </rPh>
    <rPh sb="380" eb="382">
      <t>ソクシン</t>
    </rPh>
    <rPh sb="383" eb="384">
      <t>ツヅ</t>
    </rPh>
    <phoneticPr fontId="4"/>
  </si>
  <si>
    <t>農業集落排水施設において、新しい地区で約１０年、古い地区は約２０年が経過しており、主に処理施設で機器の故障が増加している。管渠においても老朽が懸念されるため、平成２８年度に機能診断調査を行っており、平成２９年度に最適化構想を策定している。今後はこの構想に基づき改築更新を行っていく。</t>
    <rPh sb="0" eb="2">
      <t>ノウギョウ</t>
    </rPh>
    <rPh sb="2" eb="4">
      <t>シュウラク</t>
    </rPh>
    <rPh sb="4" eb="6">
      <t>ハイスイ</t>
    </rPh>
    <rPh sb="6" eb="8">
      <t>シセツ</t>
    </rPh>
    <rPh sb="13" eb="14">
      <t>アタラ</t>
    </rPh>
    <rPh sb="16" eb="18">
      <t>チク</t>
    </rPh>
    <rPh sb="19" eb="20">
      <t>ヤク</t>
    </rPh>
    <rPh sb="22" eb="23">
      <t>ネン</t>
    </rPh>
    <rPh sb="24" eb="25">
      <t>フル</t>
    </rPh>
    <rPh sb="26" eb="28">
      <t>チク</t>
    </rPh>
    <rPh sb="29" eb="30">
      <t>ヤク</t>
    </rPh>
    <rPh sb="32" eb="33">
      <t>ネン</t>
    </rPh>
    <rPh sb="34" eb="36">
      <t>ケイカ</t>
    </rPh>
    <rPh sb="41" eb="42">
      <t>オモ</t>
    </rPh>
    <rPh sb="43" eb="45">
      <t>ショリ</t>
    </rPh>
    <rPh sb="45" eb="47">
      <t>シセツ</t>
    </rPh>
    <rPh sb="48" eb="50">
      <t>キキ</t>
    </rPh>
    <rPh sb="51" eb="53">
      <t>コショウ</t>
    </rPh>
    <rPh sb="54" eb="56">
      <t>ゾウカ</t>
    </rPh>
    <rPh sb="61" eb="62">
      <t>カン</t>
    </rPh>
    <rPh sb="62" eb="63">
      <t>キョ</t>
    </rPh>
    <rPh sb="68" eb="70">
      <t>ロウキュウ</t>
    </rPh>
    <rPh sb="71" eb="73">
      <t>ケネン</t>
    </rPh>
    <rPh sb="79" eb="81">
      <t>ヘイセイ</t>
    </rPh>
    <rPh sb="83" eb="85">
      <t>ネンド</t>
    </rPh>
    <rPh sb="86" eb="88">
      <t>キノウ</t>
    </rPh>
    <rPh sb="88" eb="90">
      <t>シンダン</t>
    </rPh>
    <rPh sb="90" eb="92">
      <t>チョウサ</t>
    </rPh>
    <rPh sb="93" eb="94">
      <t>オコナ</t>
    </rPh>
    <rPh sb="99" eb="101">
      <t>ヘイセイ</t>
    </rPh>
    <rPh sb="103" eb="105">
      <t>ネンド</t>
    </rPh>
    <rPh sb="106" eb="109">
      <t>サイテキカ</t>
    </rPh>
    <rPh sb="109" eb="111">
      <t>コウソウ</t>
    </rPh>
    <rPh sb="112" eb="114">
      <t>サクテイ</t>
    </rPh>
    <rPh sb="119" eb="121">
      <t>コンゴ</t>
    </rPh>
    <rPh sb="124" eb="126">
      <t>コウソウ</t>
    </rPh>
    <rPh sb="127" eb="128">
      <t>モト</t>
    </rPh>
    <rPh sb="130" eb="132">
      <t>カイチク</t>
    </rPh>
    <rPh sb="132" eb="134">
      <t>コウシン</t>
    </rPh>
    <rPh sb="135" eb="136">
      <t>オコナ</t>
    </rPh>
    <phoneticPr fontId="4"/>
  </si>
  <si>
    <t>施設の老朽化が進んでおり、維持管理経費が増加していることから、平成２８年度の機能診断調査、平成２９年度の最適化構想策定により、効率的な維持管理及び使用料の適正化を進めていく。また、水洗化率の向上についても取り組んでいく。</t>
    <rPh sb="0" eb="2">
      <t>シセツ</t>
    </rPh>
    <rPh sb="3" eb="6">
      <t>ロウキュウカ</t>
    </rPh>
    <rPh sb="7" eb="8">
      <t>スス</t>
    </rPh>
    <rPh sb="13" eb="15">
      <t>イジ</t>
    </rPh>
    <rPh sb="15" eb="17">
      <t>カンリ</t>
    </rPh>
    <rPh sb="17" eb="19">
      <t>ケイヒ</t>
    </rPh>
    <rPh sb="20" eb="22">
      <t>ゾウカ</t>
    </rPh>
    <rPh sb="31" eb="33">
      <t>ヘイセイ</t>
    </rPh>
    <rPh sb="35" eb="37">
      <t>ネンド</t>
    </rPh>
    <rPh sb="38" eb="40">
      <t>キノウ</t>
    </rPh>
    <rPh sb="40" eb="42">
      <t>シンダン</t>
    </rPh>
    <rPh sb="42" eb="44">
      <t>チョウサ</t>
    </rPh>
    <rPh sb="45" eb="47">
      <t>ヘイセイ</t>
    </rPh>
    <rPh sb="49" eb="51">
      <t>ネンド</t>
    </rPh>
    <rPh sb="52" eb="55">
      <t>サイテキカ</t>
    </rPh>
    <rPh sb="55" eb="57">
      <t>コウソウ</t>
    </rPh>
    <rPh sb="57" eb="59">
      <t>サクテイ</t>
    </rPh>
    <rPh sb="63" eb="66">
      <t>コウリツテキ</t>
    </rPh>
    <rPh sb="67" eb="69">
      <t>イジ</t>
    </rPh>
    <rPh sb="69" eb="71">
      <t>カンリ</t>
    </rPh>
    <rPh sb="71" eb="72">
      <t>オヨ</t>
    </rPh>
    <rPh sb="73" eb="76">
      <t>シヨウリョウ</t>
    </rPh>
    <rPh sb="77" eb="80">
      <t>テキセイカ</t>
    </rPh>
    <rPh sb="81" eb="82">
      <t>スス</t>
    </rPh>
    <rPh sb="90" eb="93">
      <t>スイセンカ</t>
    </rPh>
    <rPh sb="93" eb="94">
      <t>リツ</t>
    </rPh>
    <rPh sb="95" eb="97">
      <t>コウジョウ</t>
    </rPh>
    <rPh sb="102" eb="103">
      <t>ト</t>
    </rPh>
    <rPh sb="104" eb="10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</si>
</sst>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7E-48CC-996A-1C785C924B52}"/>
            </c:ext>
          </c:extLst>
        </c:ser>
        <c:dLbls>
          <c:showLegendKey val="0"/>
          <c:showVal val="0"/>
          <c:showCatName val="0"/>
          <c:showSerName val="0"/>
          <c:showPercent val="0"/>
          <c:showBubbleSize val="0"/>
        </c:dLbls>
        <c:gapWidth val="150"/>
        <c:axId val="85784064"/>
        <c:axId val="857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87E-48CC-996A-1C785C924B52}"/>
            </c:ext>
          </c:extLst>
        </c:ser>
        <c:dLbls>
          <c:showLegendKey val="0"/>
          <c:showVal val="0"/>
          <c:showCatName val="0"/>
          <c:showSerName val="0"/>
          <c:showPercent val="0"/>
          <c:showBubbleSize val="0"/>
        </c:dLbls>
        <c:marker val="1"/>
        <c:smooth val="0"/>
        <c:axId val="85784064"/>
        <c:axId val="85785984"/>
      </c:lineChart>
      <c:dateAx>
        <c:axId val="85784064"/>
        <c:scaling>
          <c:orientation val="minMax"/>
        </c:scaling>
        <c:delete val="1"/>
        <c:axPos val="b"/>
        <c:numFmt formatCode="ge" sourceLinked="1"/>
        <c:majorTickMark val="none"/>
        <c:minorTickMark val="none"/>
        <c:tickLblPos val="none"/>
        <c:crossAx val="85785984"/>
        <c:crosses val="autoZero"/>
        <c:auto val="1"/>
        <c:lblOffset val="100"/>
        <c:baseTimeUnit val="years"/>
      </c:dateAx>
      <c:valAx>
        <c:axId val="85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37.1</c:v>
                </c:pt>
                <c:pt idx="1">
                  <c:v>36.24</c:v>
                </c:pt>
                <c:pt idx="2">
                  <c:v>37.15</c:v>
                </c:pt>
                <c:pt idx="3">
                  <c:v>35.6</c:v>
                </c:pt>
                <c:pt idx="4">
                  <c:v>35.28</c:v>
                </c:pt>
              </c:numCache>
            </c:numRef>
          </c:val>
          <c:extLst xmlns:c16r2="http://schemas.microsoft.com/office/drawing/2015/06/chart">
            <c:ext xmlns:c16="http://schemas.microsoft.com/office/drawing/2014/chart" uri="{C3380CC4-5D6E-409C-BE32-E72D297353CC}">
              <c16:uniqueId val="{00000000-D37F-4196-92AA-7D9938E9553A}"/>
            </c:ext>
          </c:extLst>
        </c:ser>
        <c:dLbls>
          <c:showLegendKey val="0"/>
          <c:showVal val="0"/>
          <c:showCatName val="0"/>
          <c:showSerName val="0"/>
          <c:showPercent val="0"/>
          <c:showBubbleSize val="0"/>
        </c:dLbls>
        <c:gapWidth val="150"/>
        <c:axId val="88716800"/>
        <c:axId val="887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37F-4196-92AA-7D9938E9553A}"/>
            </c:ext>
          </c:extLst>
        </c:ser>
        <c:dLbls>
          <c:showLegendKey val="0"/>
          <c:showVal val="0"/>
          <c:showCatName val="0"/>
          <c:showSerName val="0"/>
          <c:showPercent val="0"/>
          <c:showBubbleSize val="0"/>
        </c:dLbls>
        <c:marker val="1"/>
        <c:smooth val="0"/>
        <c:axId val="88716800"/>
        <c:axId val="88718720"/>
      </c:lineChart>
      <c:dateAx>
        <c:axId val="88716800"/>
        <c:scaling>
          <c:orientation val="minMax"/>
        </c:scaling>
        <c:delete val="1"/>
        <c:axPos val="b"/>
        <c:numFmt formatCode="ge" sourceLinked="1"/>
        <c:majorTickMark val="none"/>
        <c:minorTickMark val="none"/>
        <c:tickLblPos val="none"/>
        <c:crossAx val="88718720"/>
        <c:crosses val="autoZero"/>
        <c:auto val="1"/>
        <c:lblOffset val="100"/>
        <c:baseTimeUnit val="years"/>
      </c:dateAx>
      <c:valAx>
        <c:axId val="887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77.02</c:v>
                </c:pt>
                <c:pt idx="1">
                  <c:v>80.77</c:v>
                </c:pt>
                <c:pt idx="2">
                  <c:v>81.13</c:v>
                </c:pt>
                <c:pt idx="3">
                  <c:v>81.849999999999994</c:v>
                </c:pt>
                <c:pt idx="4">
                  <c:v>80.08</c:v>
                </c:pt>
              </c:numCache>
            </c:numRef>
          </c:val>
          <c:extLst xmlns:c16r2="http://schemas.microsoft.com/office/drawing/2015/06/chart">
            <c:ext xmlns:c16="http://schemas.microsoft.com/office/drawing/2014/chart" uri="{C3380CC4-5D6E-409C-BE32-E72D297353CC}">
              <c16:uniqueId val="{00000000-6596-4F61-8220-2D1C02266DD7}"/>
            </c:ext>
          </c:extLst>
        </c:ser>
        <c:dLbls>
          <c:showLegendKey val="0"/>
          <c:showVal val="0"/>
          <c:showCatName val="0"/>
          <c:showSerName val="0"/>
          <c:showPercent val="0"/>
          <c:showBubbleSize val="0"/>
        </c:dLbls>
        <c:gapWidth val="150"/>
        <c:axId val="88766336"/>
        <c:axId val="887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596-4F61-8220-2D1C02266DD7}"/>
            </c:ext>
          </c:extLst>
        </c:ser>
        <c:dLbls>
          <c:showLegendKey val="0"/>
          <c:showVal val="0"/>
          <c:showCatName val="0"/>
          <c:showSerName val="0"/>
          <c:showPercent val="0"/>
          <c:showBubbleSize val="0"/>
        </c:dLbls>
        <c:marker val="1"/>
        <c:smooth val="0"/>
        <c:axId val="88766336"/>
        <c:axId val="88776704"/>
      </c:lineChart>
      <c:dateAx>
        <c:axId val="88766336"/>
        <c:scaling>
          <c:orientation val="minMax"/>
        </c:scaling>
        <c:delete val="1"/>
        <c:axPos val="b"/>
        <c:numFmt formatCode="ge" sourceLinked="1"/>
        <c:majorTickMark val="none"/>
        <c:minorTickMark val="none"/>
        <c:tickLblPos val="none"/>
        <c:crossAx val="88776704"/>
        <c:crosses val="autoZero"/>
        <c:auto val="1"/>
        <c:lblOffset val="100"/>
        <c:baseTimeUnit val="years"/>
      </c:dateAx>
      <c:valAx>
        <c:axId val="88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73.59</c:v>
                </c:pt>
                <c:pt idx="1">
                  <c:v>78.83</c:v>
                </c:pt>
                <c:pt idx="2">
                  <c:v>81.83</c:v>
                </c:pt>
                <c:pt idx="3">
                  <c:v>84.37</c:v>
                </c:pt>
                <c:pt idx="4">
                  <c:v>86.03</c:v>
                </c:pt>
              </c:numCache>
            </c:numRef>
          </c:val>
          <c:extLst xmlns:c16r2="http://schemas.microsoft.com/office/drawing/2015/06/chart">
            <c:ext xmlns:c16="http://schemas.microsoft.com/office/drawing/2014/chart" uri="{C3380CC4-5D6E-409C-BE32-E72D297353CC}">
              <c16:uniqueId val="{00000000-76F0-4BA0-8F30-C5734CC9381A}"/>
            </c:ext>
          </c:extLst>
        </c:ser>
        <c:dLbls>
          <c:showLegendKey val="0"/>
          <c:showVal val="0"/>
          <c:showCatName val="0"/>
          <c:showSerName val="0"/>
          <c:showPercent val="0"/>
          <c:showBubbleSize val="0"/>
        </c:dLbls>
        <c:gapWidth val="150"/>
        <c:axId val="85833600"/>
        <c:axId val="858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F0-4BA0-8F30-C5734CC9381A}"/>
            </c:ext>
          </c:extLst>
        </c:ser>
        <c:dLbls>
          <c:showLegendKey val="0"/>
          <c:showVal val="0"/>
          <c:showCatName val="0"/>
          <c:showSerName val="0"/>
          <c:showPercent val="0"/>
          <c:showBubbleSize val="0"/>
        </c:dLbls>
        <c:marker val="1"/>
        <c:smooth val="0"/>
        <c:axId val="85833600"/>
        <c:axId val="85848064"/>
      </c:lineChart>
      <c:dateAx>
        <c:axId val="85833600"/>
        <c:scaling>
          <c:orientation val="minMax"/>
        </c:scaling>
        <c:delete val="1"/>
        <c:axPos val="b"/>
        <c:numFmt formatCode="ge" sourceLinked="1"/>
        <c:majorTickMark val="none"/>
        <c:minorTickMark val="none"/>
        <c:tickLblPos val="none"/>
        <c:crossAx val="85848064"/>
        <c:crosses val="autoZero"/>
        <c:auto val="1"/>
        <c:lblOffset val="100"/>
        <c:baseTimeUnit val="years"/>
      </c:dateAx>
      <c:valAx>
        <c:axId val="858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18-443D-839C-5D5899DF242A}"/>
            </c:ext>
          </c:extLst>
        </c:ser>
        <c:dLbls>
          <c:showLegendKey val="0"/>
          <c:showVal val="0"/>
          <c:showCatName val="0"/>
          <c:showSerName val="0"/>
          <c:showPercent val="0"/>
          <c:showBubbleSize val="0"/>
        </c:dLbls>
        <c:gapWidth val="150"/>
        <c:axId val="86276352"/>
        <c:axId val="862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18-443D-839C-5D5899DF242A}"/>
            </c:ext>
          </c:extLst>
        </c:ser>
        <c:dLbls>
          <c:showLegendKey val="0"/>
          <c:showVal val="0"/>
          <c:showCatName val="0"/>
          <c:showSerName val="0"/>
          <c:showPercent val="0"/>
          <c:showBubbleSize val="0"/>
        </c:dLbls>
        <c:marker val="1"/>
        <c:smooth val="0"/>
        <c:axId val="86276352"/>
        <c:axId val="86286720"/>
      </c:lineChart>
      <c:dateAx>
        <c:axId val="86276352"/>
        <c:scaling>
          <c:orientation val="minMax"/>
        </c:scaling>
        <c:delete val="1"/>
        <c:axPos val="b"/>
        <c:numFmt formatCode="ge" sourceLinked="1"/>
        <c:majorTickMark val="none"/>
        <c:minorTickMark val="none"/>
        <c:tickLblPos val="none"/>
        <c:crossAx val="86286720"/>
        <c:crosses val="autoZero"/>
        <c:auto val="1"/>
        <c:lblOffset val="100"/>
        <c:baseTimeUnit val="years"/>
      </c:dateAx>
      <c:valAx>
        <c:axId val="862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EA-4A88-9753-2BCEEECBE4CC}"/>
            </c:ext>
          </c:extLst>
        </c:ser>
        <c:dLbls>
          <c:showLegendKey val="0"/>
          <c:showVal val="0"/>
          <c:showCatName val="0"/>
          <c:showSerName val="0"/>
          <c:showPercent val="0"/>
          <c:showBubbleSize val="0"/>
        </c:dLbls>
        <c:gapWidth val="150"/>
        <c:axId val="86387328"/>
        <c:axId val="86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EA-4A88-9753-2BCEEECBE4CC}"/>
            </c:ext>
          </c:extLst>
        </c:ser>
        <c:dLbls>
          <c:showLegendKey val="0"/>
          <c:showVal val="0"/>
          <c:showCatName val="0"/>
          <c:showSerName val="0"/>
          <c:showPercent val="0"/>
          <c:showBubbleSize val="0"/>
        </c:dLbls>
        <c:marker val="1"/>
        <c:smooth val="0"/>
        <c:axId val="86387328"/>
        <c:axId val="86397696"/>
      </c:lineChart>
      <c:dateAx>
        <c:axId val="86387328"/>
        <c:scaling>
          <c:orientation val="minMax"/>
        </c:scaling>
        <c:delete val="1"/>
        <c:axPos val="b"/>
        <c:numFmt formatCode="ge" sourceLinked="1"/>
        <c:majorTickMark val="none"/>
        <c:minorTickMark val="none"/>
        <c:tickLblPos val="none"/>
        <c:crossAx val="86397696"/>
        <c:crosses val="autoZero"/>
        <c:auto val="1"/>
        <c:lblOffset val="100"/>
        <c:baseTimeUnit val="years"/>
      </c:dateAx>
      <c:valAx>
        <c:axId val="86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2E-4025-8285-57B475F788FA}"/>
            </c:ext>
          </c:extLst>
        </c:ser>
        <c:dLbls>
          <c:showLegendKey val="0"/>
          <c:showVal val="0"/>
          <c:showCatName val="0"/>
          <c:showSerName val="0"/>
          <c:showPercent val="0"/>
          <c:showBubbleSize val="0"/>
        </c:dLbls>
        <c:gapWidth val="150"/>
        <c:axId val="86431232"/>
        <c:axId val="86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2E-4025-8285-57B475F788FA}"/>
            </c:ext>
          </c:extLst>
        </c:ser>
        <c:dLbls>
          <c:showLegendKey val="0"/>
          <c:showVal val="0"/>
          <c:showCatName val="0"/>
          <c:showSerName val="0"/>
          <c:showPercent val="0"/>
          <c:showBubbleSize val="0"/>
        </c:dLbls>
        <c:marker val="1"/>
        <c:smooth val="0"/>
        <c:axId val="86431232"/>
        <c:axId val="86433152"/>
      </c:lineChart>
      <c:dateAx>
        <c:axId val="86431232"/>
        <c:scaling>
          <c:orientation val="minMax"/>
        </c:scaling>
        <c:delete val="1"/>
        <c:axPos val="b"/>
        <c:numFmt formatCode="ge" sourceLinked="1"/>
        <c:majorTickMark val="none"/>
        <c:minorTickMark val="none"/>
        <c:tickLblPos val="none"/>
        <c:crossAx val="86433152"/>
        <c:crosses val="autoZero"/>
        <c:auto val="1"/>
        <c:lblOffset val="100"/>
        <c:baseTimeUnit val="years"/>
      </c:dateAx>
      <c:valAx>
        <c:axId val="86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BA-4995-8A3F-6A4567A5211F}"/>
            </c:ext>
          </c:extLst>
        </c:ser>
        <c:dLbls>
          <c:showLegendKey val="0"/>
          <c:showVal val="0"/>
          <c:showCatName val="0"/>
          <c:showSerName val="0"/>
          <c:showPercent val="0"/>
          <c:showBubbleSize val="0"/>
        </c:dLbls>
        <c:gapWidth val="150"/>
        <c:axId val="88569728"/>
        <c:axId val="885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BA-4995-8A3F-6A4567A5211F}"/>
            </c:ext>
          </c:extLst>
        </c:ser>
        <c:dLbls>
          <c:showLegendKey val="0"/>
          <c:showVal val="0"/>
          <c:showCatName val="0"/>
          <c:showSerName val="0"/>
          <c:showPercent val="0"/>
          <c:showBubbleSize val="0"/>
        </c:dLbls>
        <c:marker val="1"/>
        <c:smooth val="0"/>
        <c:axId val="88569728"/>
        <c:axId val="88576000"/>
      </c:lineChart>
      <c:dateAx>
        <c:axId val="88569728"/>
        <c:scaling>
          <c:orientation val="minMax"/>
        </c:scaling>
        <c:delete val="1"/>
        <c:axPos val="b"/>
        <c:numFmt formatCode="ge" sourceLinked="1"/>
        <c:majorTickMark val="none"/>
        <c:minorTickMark val="none"/>
        <c:tickLblPos val="none"/>
        <c:crossAx val="88576000"/>
        <c:crosses val="autoZero"/>
        <c:auto val="1"/>
        <c:lblOffset val="100"/>
        <c:baseTimeUnit val="years"/>
      </c:dateAx>
      <c:valAx>
        <c:axId val="885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815.25</c:v>
                </c:pt>
                <c:pt idx="4" formatCode="#,##0.00;&quot;△&quot;#,##0.00;&quot;-&quot;">
                  <c:v>629.87</c:v>
                </c:pt>
              </c:numCache>
            </c:numRef>
          </c:val>
          <c:extLst xmlns:c16r2="http://schemas.microsoft.com/office/drawing/2015/06/chart">
            <c:ext xmlns:c16="http://schemas.microsoft.com/office/drawing/2014/chart" uri="{C3380CC4-5D6E-409C-BE32-E72D297353CC}">
              <c16:uniqueId val="{00000000-A4D9-4CFB-B008-0E59D7356D8B}"/>
            </c:ext>
          </c:extLst>
        </c:ser>
        <c:dLbls>
          <c:showLegendKey val="0"/>
          <c:showVal val="0"/>
          <c:showCatName val="0"/>
          <c:showSerName val="0"/>
          <c:showPercent val="0"/>
          <c:showBubbleSize val="0"/>
        </c:dLbls>
        <c:gapWidth val="150"/>
        <c:axId val="88873216"/>
        <c:axId val="888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4D9-4CFB-B008-0E59D7356D8B}"/>
            </c:ext>
          </c:extLst>
        </c:ser>
        <c:dLbls>
          <c:showLegendKey val="0"/>
          <c:showVal val="0"/>
          <c:showCatName val="0"/>
          <c:showSerName val="0"/>
          <c:showPercent val="0"/>
          <c:showBubbleSize val="0"/>
        </c:dLbls>
        <c:marker val="1"/>
        <c:smooth val="0"/>
        <c:axId val="88873216"/>
        <c:axId val="88883584"/>
      </c:lineChart>
      <c:dateAx>
        <c:axId val="88873216"/>
        <c:scaling>
          <c:orientation val="minMax"/>
        </c:scaling>
        <c:delete val="1"/>
        <c:axPos val="b"/>
        <c:numFmt formatCode="ge" sourceLinked="1"/>
        <c:majorTickMark val="none"/>
        <c:minorTickMark val="none"/>
        <c:tickLblPos val="none"/>
        <c:crossAx val="88883584"/>
        <c:crosses val="autoZero"/>
        <c:auto val="1"/>
        <c:lblOffset val="100"/>
        <c:baseTimeUnit val="years"/>
      </c:dateAx>
      <c:valAx>
        <c:axId val="888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36.5</c:v>
                </c:pt>
                <c:pt idx="1">
                  <c:v>39.83</c:v>
                </c:pt>
                <c:pt idx="2">
                  <c:v>43.23</c:v>
                </c:pt>
                <c:pt idx="3">
                  <c:v>67.83</c:v>
                </c:pt>
                <c:pt idx="4">
                  <c:v>45.81</c:v>
                </c:pt>
              </c:numCache>
            </c:numRef>
          </c:val>
          <c:extLst xmlns:c16r2="http://schemas.microsoft.com/office/drawing/2015/06/chart">
            <c:ext xmlns:c16="http://schemas.microsoft.com/office/drawing/2014/chart" uri="{C3380CC4-5D6E-409C-BE32-E72D297353CC}">
              <c16:uniqueId val="{00000000-98AF-4FD0-BB88-475C6D828E23}"/>
            </c:ext>
          </c:extLst>
        </c:ser>
        <c:dLbls>
          <c:showLegendKey val="0"/>
          <c:showVal val="0"/>
          <c:showCatName val="0"/>
          <c:showSerName val="0"/>
          <c:showPercent val="0"/>
          <c:showBubbleSize val="0"/>
        </c:dLbls>
        <c:gapWidth val="150"/>
        <c:axId val="88902272"/>
        <c:axId val="889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8AF-4FD0-BB88-475C6D828E23}"/>
            </c:ext>
          </c:extLst>
        </c:ser>
        <c:dLbls>
          <c:showLegendKey val="0"/>
          <c:showVal val="0"/>
          <c:showCatName val="0"/>
          <c:showSerName val="0"/>
          <c:showPercent val="0"/>
          <c:showBubbleSize val="0"/>
        </c:dLbls>
        <c:marker val="1"/>
        <c:smooth val="0"/>
        <c:axId val="88902272"/>
        <c:axId val="88920832"/>
      </c:lineChart>
      <c:dateAx>
        <c:axId val="88902272"/>
        <c:scaling>
          <c:orientation val="minMax"/>
        </c:scaling>
        <c:delete val="1"/>
        <c:axPos val="b"/>
        <c:numFmt formatCode="ge" sourceLinked="1"/>
        <c:majorTickMark val="none"/>
        <c:minorTickMark val="none"/>
        <c:tickLblPos val="none"/>
        <c:crossAx val="88920832"/>
        <c:crosses val="autoZero"/>
        <c:auto val="1"/>
        <c:lblOffset val="100"/>
        <c:baseTimeUnit val="years"/>
      </c:dateAx>
      <c:valAx>
        <c:axId val="889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467.36</c:v>
                </c:pt>
                <c:pt idx="1">
                  <c:v>446.15</c:v>
                </c:pt>
                <c:pt idx="2">
                  <c:v>415.66</c:v>
                </c:pt>
                <c:pt idx="3">
                  <c:v>258.55</c:v>
                </c:pt>
                <c:pt idx="4">
                  <c:v>391.89</c:v>
                </c:pt>
              </c:numCache>
            </c:numRef>
          </c:val>
          <c:extLst xmlns:c16r2="http://schemas.microsoft.com/office/drawing/2015/06/chart">
            <c:ext xmlns:c16="http://schemas.microsoft.com/office/drawing/2014/chart" uri="{C3380CC4-5D6E-409C-BE32-E72D297353CC}">
              <c16:uniqueId val="{00000000-473C-42C7-8EE4-313E8532FE14}"/>
            </c:ext>
          </c:extLst>
        </c:ser>
        <c:dLbls>
          <c:showLegendKey val="0"/>
          <c:showVal val="0"/>
          <c:showCatName val="0"/>
          <c:showSerName val="0"/>
          <c:showPercent val="0"/>
          <c:showBubbleSize val="0"/>
        </c:dLbls>
        <c:gapWidth val="150"/>
        <c:axId val="88683648"/>
        <c:axId val="886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73C-42C7-8EE4-313E8532FE14}"/>
            </c:ext>
          </c:extLst>
        </c:ser>
        <c:dLbls>
          <c:showLegendKey val="0"/>
          <c:showVal val="0"/>
          <c:showCatName val="0"/>
          <c:showSerName val="0"/>
          <c:showPercent val="0"/>
          <c:showBubbleSize val="0"/>
        </c:dLbls>
        <c:marker val="1"/>
        <c:smooth val="0"/>
        <c:axId val="88683648"/>
        <c:axId val="88685568"/>
      </c:lineChart>
      <c:dateAx>
        <c:axId val="88683648"/>
        <c:scaling>
          <c:orientation val="minMax"/>
        </c:scaling>
        <c:delete val="1"/>
        <c:axPos val="b"/>
        <c:numFmt formatCode="ge" sourceLinked="1"/>
        <c:majorTickMark val="none"/>
        <c:minorTickMark val="none"/>
        <c:tickLblPos val="none"/>
        <c:crossAx val="88685568"/>
        <c:crosses val="autoZero"/>
        <c:auto val="1"/>
        <c:lblOffset val="100"/>
        <c:baseTimeUnit val="years"/>
      </c:dateAx>
      <c:valAx>
        <c:axId val="886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美祢市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25146</v>
      </c>
      <c r="AM8" s="68"/>
      <c r="AN8" s="68"/>
      <c r="AO8" s="68"/>
      <c r="AP8" s="68"/>
      <c r="AQ8" s="68"/>
      <c r="AR8" s="68"/>
      <c r="AS8" s="68"/>
      <c r="AT8" s="67">
        <f>データ!T6</f>
        <v>472.64</v>
      </c>
      <c r="AU8" s="67"/>
      <c r="AV8" s="67"/>
      <c r="AW8" s="67"/>
      <c r="AX8" s="67"/>
      <c r="AY8" s="67"/>
      <c r="AZ8" s="67"/>
      <c r="BA8" s="67"/>
      <c r="BB8" s="67">
        <f>データ!U6</f>
        <v>53.2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12.63</v>
      </c>
      <c r="Q10" s="67"/>
      <c r="R10" s="67"/>
      <c r="S10" s="67"/>
      <c r="T10" s="67"/>
      <c r="U10" s="67"/>
      <c r="V10" s="67"/>
      <c r="W10" s="67">
        <f>データ!Q6</f>
        <v>94.11</v>
      </c>
      <c r="X10" s="67"/>
      <c r="Y10" s="67"/>
      <c r="Z10" s="67"/>
      <c r="AA10" s="67"/>
      <c r="AB10" s="67"/>
      <c r="AC10" s="67"/>
      <c r="AD10" s="68">
        <f>データ!R6</f>
        <v>3996</v>
      </c>
      <c r="AE10" s="68"/>
      <c r="AF10" s="68"/>
      <c r="AG10" s="68"/>
      <c r="AH10" s="68"/>
      <c r="AI10" s="68"/>
      <c r="AJ10" s="68"/>
      <c r="AK10" s="2"/>
      <c r="AL10" s="68">
        <f>データ!V6</f>
        <v>3148</v>
      </c>
      <c r="AM10" s="68"/>
      <c r="AN10" s="68"/>
      <c r="AO10" s="68"/>
      <c r="AP10" s="68"/>
      <c r="AQ10" s="68"/>
      <c r="AR10" s="68"/>
      <c r="AS10" s="68"/>
      <c r="AT10" s="67">
        <f>データ!W6</f>
        <v>2.2799999999999998</v>
      </c>
      <c r="AU10" s="67"/>
      <c r="AV10" s="67"/>
      <c r="AW10" s="67"/>
      <c r="AX10" s="67"/>
      <c r="AY10" s="67"/>
      <c r="AZ10" s="67"/>
      <c r="BA10" s="67"/>
      <c r="BB10" s="67">
        <f>データ!X6</f>
        <v>1380.7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9GWWuMUUYmrY8zO1FN/t/L9Ai2mbsQdYI5L8aoSqQKZ/mvbsp+x5A5/aWCQqB+7MeIQSOpd2SB8fbGAYlwcUQw==" saltValue="k2YuQ+hdRkgd1uJ5/U9zy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352136</v>
      </c>
      <c r="D6" s="32">
        <f t="shared" si="3"/>
        <v>47</v>
      </c>
      <c r="E6" s="32">
        <f t="shared" si="3"/>
        <v>17</v>
      </c>
      <c r="F6" s="32">
        <f t="shared" si="3"/>
        <v>5</v>
      </c>
      <c r="G6" s="32">
        <f t="shared" si="3"/>
        <v>0</v>
      </c>
      <c r="H6" s="32" t="str">
        <f t="shared" si="3"/>
        <v>山口県　美祢市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12.63</v>
      </c>
      <c r="Q6" s="33">
        <f t="shared" si="3"/>
        <v>94.11</v>
      </c>
      <c r="R6" s="33">
        <f t="shared" si="3"/>
        <v>3996</v>
      </c>
      <c r="S6" s="33">
        <f t="shared" si="3"/>
        <v>25146</v>
      </c>
      <c r="T6" s="33">
        <f t="shared" si="3"/>
        <v>472.64</v>
      </c>
      <c r="U6" s="33">
        <f t="shared" si="3"/>
        <v>53.2</v>
      </c>
      <c r="V6" s="33">
        <f t="shared" si="3"/>
        <v>3148</v>
      </c>
      <c r="W6" s="33">
        <f t="shared" si="3"/>
        <v>2.2799999999999998</v>
      </c>
      <c r="X6" s="33">
        <f t="shared" si="3"/>
        <v>1380.7</v>
      </c>
      <c r="Y6" s="34">
        <f>IF(Y7="",NA(),Y7)</f>
        <v>73.59</v>
      </c>
      <c r="Z6" s="34">
        <f t="shared" ref="Z6:AH6" si="4">IF(Z7="",NA(),Z7)</f>
        <v>78.83</v>
      </c>
      <c r="AA6" s="34">
        <f t="shared" si="4"/>
        <v>81.83</v>
      </c>
      <c r="AB6" s="34">
        <f t="shared" si="4"/>
        <v>84.37</v>
      </c>
      <c r="AC6" s="34">
        <f t="shared" si="4"/>
        <v>86.03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815.25</v>
      </c>
      <c r="BJ6" s="34">
        <f t="shared" si="7"/>
        <v>629.87</v>
      </c>
      <c r="BK6" s="34">
        <f t="shared" si="7"/>
        <v>1126.77</v>
      </c>
      <c r="BL6" s="34">
        <f t="shared" si="7"/>
        <v>1044.8</v>
      </c>
      <c r="BM6" s="34">
        <f t="shared" si="7"/>
        <v>1081.8</v>
      </c>
      <c r="BN6" s="34">
        <f t="shared" si="7"/>
        <v>974.93</v>
      </c>
      <c r="BO6" s="34">
        <f t="shared" si="7"/>
        <v>855.8</v>
      </c>
      <c r="BP6" s="33" t="str">
        <f>IF(BP7="","",IF(BP7="-","【-】","【"&amp;SUBSTITUTE(TEXT(BP7,"#,##0.00"),"-","△")&amp;"】"))</f>
        <v>【814.89】</v>
      </c>
      <c r="BQ6" s="34">
        <f>IF(BQ7="",NA(),BQ7)</f>
        <v>36.5</v>
      </c>
      <c r="BR6" s="34">
        <f t="shared" ref="BR6:BZ6" si="8">IF(BR7="",NA(),BR7)</f>
        <v>39.83</v>
      </c>
      <c r="BS6" s="34">
        <f t="shared" si="8"/>
        <v>43.23</v>
      </c>
      <c r="BT6" s="34">
        <f t="shared" si="8"/>
        <v>67.83</v>
      </c>
      <c r="BU6" s="34">
        <f t="shared" si="8"/>
        <v>45.81</v>
      </c>
      <c r="BV6" s="34">
        <f t="shared" si="8"/>
        <v>50.9</v>
      </c>
      <c r="BW6" s="34">
        <f t="shared" si="8"/>
        <v>50.82</v>
      </c>
      <c r="BX6" s="34">
        <f t="shared" si="8"/>
        <v>52.19</v>
      </c>
      <c r="BY6" s="34">
        <f t="shared" si="8"/>
        <v>55.32</v>
      </c>
      <c r="BZ6" s="34">
        <f t="shared" si="8"/>
        <v>59.8</v>
      </c>
      <c r="CA6" s="33" t="str">
        <f>IF(CA7="","",IF(CA7="-","【-】","【"&amp;SUBSTITUTE(TEXT(CA7,"#,##0.00"),"-","△")&amp;"】"))</f>
        <v>【60.64】</v>
      </c>
      <c r="CB6" s="34">
        <f>IF(CB7="",NA(),CB7)</f>
        <v>467.36</v>
      </c>
      <c r="CC6" s="34">
        <f t="shared" ref="CC6:CK6" si="9">IF(CC7="",NA(),CC7)</f>
        <v>446.15</v>
      </c>
      <c r="CD6" s="34">
        <f t="shared" si="9"/>
        <v>415.66</v>
      </c>
      <c r="CE6" s="34">
        <f t="shared" si="9"/>
        <v>258.55</v>
      </c>
      <c r="CF6" s="34">
        <f t="shared" si="9"/>
        <v>391.89</v>
      </c>
      <c r="CG6" s="34">
        <f t="shared" si="9"/>
        <v>293.27</v>
      </c>
      <c r="CH6" s="34">
        <f t="shared" si="9"/>
        <v>300.52</v>
      </c>
      <c r="CI6" s="34">
        <f t="shared" si="9"/>
        <v>296.14</v>
      </c>
      <c r="CJ6" s="34">
        <f t="shared" si="9"/>
        <v>283.17</v>
      </c>
      <c r="CK6" s="34">
        <f t="shared" si="9"/>
        <v>263.76</v>
      </c>
      <c r="CL6" s="33" t="str">
        <f>IF(CL7="","",IF(CL7="-","【-】","【"&amp;SUBSTITUTE(TEXT(CL7,"#,##0.00"),"-","△")&amp;"】"))</f>
        <v>【255.52】</v>
      </c>
      <c r="CM6" s="34">
        <f>IF(CM7="",NA(),CM7)</f>
        <v>37.1</v>
      </c>
      <c r="CN6" s="34">
        <f t="shared" ref="CN6:CV6" si="10">IF(CN7="",NA(),CN7)</f>
        <v>36.24</v>
      </c>
      <c r="CO6" s="34">
        <f t="shared" si="10"/>
        <v>37.15</v>
      </c>
      <c r="CP6" s="34">
        <f t="shared" si="10"/>
        <v>35.6</v>
      </c>
      <c r="CQ6" s="34">
        <f t="shared" si="10"/>
        <v>35.28</v>
      </c>
      <c r="CR6" s="34">
        <f t="shared" si="10"/>
        <v>53.78</v>
      </c>
      <c r="CS6" s="34">
        <f t="shared" si="10"/>
        <v>53.24</v>
      </c>
      <c r="CT6" s="34">
        <f t="shared" si="10"/>
        <v>52.31</v>
      </c>
      <c r="CU6" s="34">
        <f t="shared" si="10"/>
        <v>60.65</v>
      </c>
      <c r="CV6" s="34">
        <f t="shared" si="10"/>
        <v>51.75</v>
      </c>
      <c r="CW6" s="33" t="str">
        <f>IF(CW7="","",IF(CW7="-","【-】","【"&amp;SUBSTITUTE(TEXT(CW7,"#,##0.00"),"-","△")&amp;"】"))</f>
        <v>【52.49】</v>
      </c>
      <c r="CX6" s="34">
        <f>IF(CX7="",NA(),CX7)</f>
        <v>77.02</v>
      </c>
      <c r="CY6" s="34">
        <f t="shared" ref="CY6:DG6" si="11">IF(CY7="",NA(),CY7)</f>
        <v>80.77</v>
      </c>
      <c r="CZ6" s="34">
        <f t="shared" si="11"/>
        <v>81.13</v>
      </c>
      <c r="DA6" s="34">
        <f t="shared" si="11"/>
        <v>81.849999999999994</v>
      </c>
      <c r="DB6" s="34">
        <f t="shared" si="11"/>
        <v>80.08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352136</v>
      </c>
      <c r="D7" s="36">
        <v>47</v>
      </c>
      <c r="E7" s="36">
        <v>17</v>
      </c>
      <c r="F7" s="36">
        <v>5</v>
      </c>
      <c r="G7" s="36">
        <v>0</v>
      </c>
      <c r="H7" s="36" t="s">
        <v>110</v>
      </c>
      <c r="I7" s="36" t="s">
        <v>111</v>
      </c>
      <c r="J7" s="36" t="s">
        <v>112</v>
      </c>
      <c r="K7" s="36" t="s">
        <v>113</v>
      </c>
      <c r="L7" s="36" t="s">
        <v>114</v>
      </c>
      <c r="M7" s="36" t="s">
        <v>115</v>
      </c>
      <c r="N7" s="37" t="s">
        <v>116</v>
      </c>
      <c r="O7" s="37" t="s">
        <v>117</v>
      </c>
      <c r="P7" s="37">
        <v>12.63</v>
      </c>
      <c r="Q7" s="37">
        <v>94.11</v>
      </c>
      <c r="R7" s="37">
        <v>3996</v>
      </c>
      <c r="S7" s="37">
        <v>25146</v>
      </c>
      <c r="T7" s="37">
        <v>472.64</v>
      </c>
      <c r="U7" s="37">
        <v>53.2</v>
      </c>
      <c r="V7" s="37">
        <v>3148</v>
      </c>
      <c r="W7" s="37">
        <v>2.2799999999999998</v>
      </c>
      <c r="X7" s="37">
        <v>1380.7</v>
      </c>
      <c r="Y7" s="37">
        <v>73.59</v>
      </c>
      <c r="Z7" s="37">
        <v>78.83</v>
      </c>
      <c r="AA7" s="37">
        <v>81.83</v>
      </c>
      <c r="AB7" s="37">
        <v>84.37</v>
      </c>
      <c r="AC7" s="37">
        <v>86.03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815.25</v>
      </c>
      <c r="BJ7" s="37">
        <v>629.87</v>
      </c>
      <c r="BK7" s="37">
        <v>1126.77</v>
      </c>
      <c r="BL7" s="37">
        <v>1044.8</v>
      </c>
      <c r="BM7" s="37">
        <v>1081.8</v>
      </c>
      <c r="BN7" s="37">
        <v>974.93</v>
      </c>
      <c r="BO7" s="37">
        <v>855.8</v>
      </c>
      <c r="BP7" s="37">
        <v>814.89</v>
      </c>
      <c r="BQ7" s="37">
        <v>36.5</v>
      </c>
      <c r="BR7" s="37">
        <v>39.83</v>
      </c>
      <c r="BS7" s="37">
        <v>43.23</v>
      </c>
      <c r="BT7" s="37">
        <v>67.83</v>
      </c>
      <c r="BU7" s="37">
        <v>45.81</v>
      </c>
      <c r="BV7" s="37">
        <v>50.9</v>
      </c>
      <c r="BW7" s="37">
        <v>50.82</v>
      </c>
      <c r="BX7" s="37">
        <v>52.19</v>
      </c>
      <c r="BY7" s="37">
        <v>55.32</v>
      </c>
      <c r="BZ7" s="37">
        <v>59.8</v>
      </c>
      <c r="CA7" s="37">
        <v>60.64</v>
      </c>
      <c r="CB7" s="37">
        <v>467.36</v>
      </c>
      <c r="CC7" s="37">
        <v>446.15</v>
      </c>
      <c r="CD7" s="37">
        <v>415.66</v>
      </c>
      <c r="CE7" s="37">
        <v>258.55</v>
      </c>
      <c r="CF7" s="37">
        <v>391.89</v>
      </c>
      <c r="CG7" s="37">
        <v>293.27</v>
      </c>
      <c r="CH7" s="37">
        <v>300.52</v>
      </c>
      <c r="CI7" s="37">
        <v>296.14</v>
      </c>
      <c r="CJ7" s="37">
        <v>283.17</v>
      </c>
      <c r="CK7" s="37">
        <v>263.76</v>
      </c>
      <c r="CL7" s="37">
        <v>255.52</v>
      </c>
      <c r="CM7" s="37">
        <v>37.1</v>
      </c>
      <c r="CN7" s="37">
        <v>36.24</v>
      </c>
      <c r="CO7" s="37">
        <v>37.15</v>
      </c>
      <c r="CP7" s="37">
        <v>35.6</v>
      </c>
      <c r="CQ7" s="37">
        <v>35.28</v>
      </c>
      <c r="CR7" s="37">
        <v>53.78</v>
      </c>
      <c r="CS7" s="37">
        <v>53.24</v>
      </c>
      <c r="CT7" s="37">
        <v>52.31</v>
      </c>
      <c r="CU7" s="37">
        <v>60.65</v>
      </c>
      <c r="CV7" s="37">
        <v>51.75</v>
      </c>
      <c r="CW7" s="37">
        <v>52.49</v>
      </c>
      <c r="CX7" s="37">
        <v>77.02</v>
      </c>
      <c r="CY7" s="37">
        <v>80.77</v>
      </c>
      <c r="CZ7" s="37">
        <v>81.13</v>
      </c>
      <c r="DA7" s="37">
        <v>81.849999999999994</v>
      </c>
      <c r="DB7" s="37">
        <v>80.08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2018-12-03T09:28:41Z</dcterms:created>
  <dcterms:modified xsi:type="dcterms:W3CDTF">2019-02-26T02:57:48Z</dcterms:modified>
  <cp:category/>
</cp:coreProperties>
</file>