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ー\L6011 下水道事業関係書\13 経営比較分析表\30\02 作業\【経営比較分析表】13山陽小野田市2017_352161_47_1718\【経営比較分析表】2017_352161_47_1718\"/>
    </mc:Choice>
  </mc:AlternateContent>
  <workbookProtection workbookAlgorithmName="SHA-512" workbookHashValue="A5S2wZTgrzUUH/aCOI8vxmPyD0bNVPzlScWEtMKIrOWfVA41nlyeRXEE2t5+wQ6ckGqDz5ZGjcbzsTLRFSMT9g==" workbookSaltValue="wAPSqNHNmskhUjMKFdndx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<sst xmlns="http://schemas.openxmlformats.org/spreadsheetml/2006/main" count="240" uniqueCount="126">
  <si>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</si>
  <si>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</si>
  <si>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</si>
  <si>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</si>
  <si>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</si>
  <si>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</si>
  <si>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</si>
  <si>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</si>
  <si>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</si>
  <si>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</si>
  <si>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</si>
  <si>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</si>
  <si>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</si>
  <si>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</si>
  <si>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</si>
  <si>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</si>
  <si>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</si>
  <si>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</si>
  <si>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</si>
  <si>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</si>
  <si>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</si>
  <si>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</si>
  <si>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</si>
  <si>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</si>
  <si>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</si>
  <si>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</si>
  <si>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</si>
  <si>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</si>
  <si>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</si>
  <si>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</si>
  <si>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</si>
  <si>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</si>
  <si>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</si>
  <si>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</si>
  <si>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</si>
  <si>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</si>
  <si>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</si>
  <si>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</si>
  <si>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</si>
  <si>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</si>
  <si>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</si>
  <si>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</si>
  <si>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</si>
  <si>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</si>
  <si>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</si>
  <si>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</si>
  <si>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</si>
  <si>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</si>
  <si>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</si>
  <si>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</si>
  <si>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</si>
  <si>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</si>
  <si>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</si>
  <si>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</si>
  <si>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</si>
  <si>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</si>
  <si>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</si>
  <si>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</si>
  <si>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</si>
  <si>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</si>
  <si>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</si>
  <si>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</si>
  <si>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</si>
  <si>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</si>
  <si>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</si>
  <si>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</si>
  <si>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</si>
  <si>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</si>
  <si>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</si>
  <si>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</si>
  <si>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</si>
  <si>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</si>
  <si>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</si>
  <si>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</si>
  <si>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</si>
  <si>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</si>
  <si>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</si>
  <si>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</si>
  <si>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</si>
  <si>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</si>
  <si>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</si>
  <si>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</si>
  <si>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</si>
  <si>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</si>
  <si>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</si>
  <si>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</si>
  <si>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</si>
  <si>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</si>
  <si>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</si>
  <si>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</si>
  <si>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</si>
  <si>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</si>
  <si>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</si>
  <si>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</si>
  <si>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</si>
  <si>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</si>
  <si>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</si>
  <si>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</si>
  <si>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</si>
  <si>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</si>
  <si>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</si>
  <si>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</si>
  <si>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</si>
  <si>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</si>
  <si>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</si>
  <si>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</si>
  <si>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</si>
  <si>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</si>
  <si>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</si>
  <si>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</si>
  <si>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</si>
  <si>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</si>
  <si>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</si>
  <si>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</si>
  <si>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</si>
  <si>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</si>
  <si>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</si>
  <si>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</si>
  <si>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</si>
  <si>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</si>
  <si>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</si>
  <si>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</si>
  <si>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</si>
  <si>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rPh sb="2" eb="4">
      <t>カショ</t>
    </rPh>
    <rPh sb="6" eb="8">
      <t>ショリ</t>
    </rPh>
    <rPh sb="8" eb="10">
      <t>シセツ</t>
    </rPh>
    <rPh sb="11" eb="12">
      <t>スベ</t>
    </rPh>
    <rPh sb="13" eb="15">
      <t>キョウヨウ</t>
    </rPh>
    <rPh sb="15" eb="17">
      <t>カイシ</t>
    </rPh>
    <rPh sb="21" eb="22">
      <t>ネン</t>
    </rPh>
    <rPh sb="22" eb="24">
      <t>イジョウ</t>
    </rPh>
    <rPh sb="25" eb="27">
      <t>ケイカ</t>
    </rPh>
    <rPh sb="29" eb="31">
      <t>シセツ</t>
    </rPh>
    <rPh sb="32" eb="35">
      <t>ロウキュウカ</t>
    </rPh>
    <rPh sb="38" eb="40">
      <t>キノウ</t>
    </rPh>
    <rPh sb="40" eb="42">
      <t>テイカ</t>
    </rPh>
    <rPh sb="43" eb="44">
      <t>ミト</t>
    </rPh>
    <rPh sb="53" eb="54">
      <t>タカ</t>
    </rPh>
    <rPh sb="55" eb="57">
      <t>カショ</t>
    </rPh>
    <rPh sb="59" eb="61">
      <t>カイチク</t>
    </rPh>
    <rPh sb="62" eb="64">
      <t>コウシン</t>
    </rPh>
    <rPh sb="65" eb="67">
      <t>ジッシ</t>
    </rPh>
    <rPh sb="69" eb="71">
      <t>ヨテイ</t>
    </rPh>
    <rPh sb="77" eb="78">
      <t>カン</t>
    </rPh>
    <rPh sb="78" eb="79">
      <t>キョ</t>
    </rPh>
    <rPh sb="85" eb="87">
      <t>タイヨウ</t>
    </rPh>
    <rPh sb="87" eb="89">
      <t>ネンスウ</t>
    </rPh>
    <rPh sb="90" eb="92">
      <t>チョウカ</t>
    </rPh>
    <rPh sb="94" eb="96">
      <t>カショ</t>
    </rPh>
    <rPh sb="100" eb="102">
      <t>ゲンザイ</t>
    </rPh>
    <rPh sb="107" eb="110">
      <t>ロウキュウカ</t>
    </rPh>
    <rPh sb="110" eb="112">
      <t>タイサク</t>
    </rPh>
    <rPh sb="113" eb="115">
      <t>ヒツヨウ</t>
    </rPh>
    <phoneticPr fontId="4"/>
  </si>
  <si>
    <t>　平成28年度に「経営戦略」を策定し、将来を見据えた財政運営を目指している。現在は、比較的効率的な経営ができているが、今後処理区域内人口の減少が予測されるため、水洗化率の一層の向上や新規加入の促進など、経営改善に向けた取組を引き続き行っていく必要がある。また、平成31年4月に地方公営企業会計を導入して適正な固定資産の把握や施設管理を予定している。
　現在、小野田西地区処理施設の公共下水への取り込みに向けて、各関係部署との調整に入っており、維持管理において効率化を図る予定である。</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8" eb="40">
      <t>ゲンザイ</t>
    </rPh>
    <rPh sb="42" eb="45">
      <t>ヒカクテキ</t>
    </rPh>
    <rPh sb="45" eb="48">
      <t>コウリツテキ</t>
    </rPh>
    <rPh sb="49" eb="51">
      <t>ケイエイ</t>
    </rPh>
    <rPh sb="59" eb="61">
      <t>コンゴ</t>
    </rPh>
    <rPh sb="61" eb="63">
      <t>ショリ</t>
    </rPh>
    <rPh sb="63" eb="66">
      <t>クイキナイ</t>
    </rPh>
    <rPh sb="66" eb="67">
      <t>ジン</t>
    </rPh>
    <rPh sb="67" eb="68">
      <t>コウ</t>
    </rPh>
    <rPh sb="69" eb="71">
      <t>ゲンショウ</t>
    </rPh>
    <rPh sb="72" eb="74">
      <t>ヨソク</t>
    </rPh>
    <rPh sb="80" eb="83">
      <t>スイセンカ</t>
    </rPh>
    <rPh sb="83" eb="84">
      <t>リツ</t>
    </rPh>
    <rPh sb="85" eb="87">
      <t>イッソウ</t>
    </rPh>
    <rPh sb="88" eb="90">
      <t>コウジョウ</t>
    </rPh>
    <rPh sb="91" eb="93">
      <t>シンキ</t>
    </rPh>
    <rPh sb="93" eb="95">
      <t>カニュウ</t>
    </rPh>
    <rPh sb="96" eb="98">
      <t>ソクシン</t>
    </rPh>
    <rPh sb="101" eb="103">
      <t>ケイエイ</t>
    </rPh>
    <rPh sb="103" eb="105">
      <t>カイゼン</t>
    </rPh>
    <rPh sb="106" eb="107">
      <t>ム</t>
    </rPh>
    <rPh sb="109" eb="111">
      <t>トリクミ</t>
    </rPh>
    <rPh sb="112" eb="113">
      <t>ヒ</t>
    </rPh>
    <rPh sb="114" eb="115">
      <t>ツヅ</t>
    </rPh>
    <rPh sb="116" eb="117">
      <t>オコナ</t>
    </rPh>
    <rPh sb="121" eb="123">
      <t>ヒツヨウ</t>
    </rPh>
    <rPh sb="140" eb="142">
      <t>コウエイ</t>
    </rPh>
    <rPh sb="176" eb="178">
      <t>ゲンザイ</t>
    </rPh>
    <rPh sb="179" eb="182">
      <t>オノダ</t>
    </rPh>
    <rPh sb="182" eb="183">
      <t>ニシ</t>
    </rPh>
    <rPh sb="183" eb="185">
      <t>チク</t>
    </rPh>
    <rPh sb="185" eb="187">
      <t>ショリ</t>
    </rPh>
    <rPh sb="187" eb="189">
      <t>シセツ</t>
    </rPh>
    <rPh sb="190" eb="192">
      <t>コウキョウ</t>
    </rPh>
    <rPh sb="192" eb="194">
      <t>ゲスイ</t>
    </rPh>
    <rPh sb="196" eb="197">
      <t>ト</t>
    </rPh>
    <rPh sb="198" eb="199">
      <t>コ</t>
    </rPh>
    <rPh sb="201" eb="202">
      <t>ム</t>
    </rPh>
    <rPh sb="205" eb="206">
      <t>カク</t>
    </rPh>
    <rPh sb="206" eb="208">
      <t>カンケイ</t>
    </rPh>
    <rPh sb="208" eb="210">
      <t>ブショ</t>
    </rPh>
    <rPh sb="212" eb="214">
      <t>チョウセイ</t>
    </rPh>
    <rPh sb="215" eb="216">
      <t>ハイ</t>
    </rPh>
    <rPh sb="221" eb="223">
      <t>イジ</t>
    </rPh>
    <rPh sb="223" eb="225">
      <t>カンリ</t>
    </rPh>
    <rPh sb="229" eb="231">
      <t>コウリツ</t>
    </rPh>
    <rPh sb="231" eb="232">
      <t>カ</t>
    </rPh>
    <rPh sb="233" eb="234">
      <t>ハカ</t>
    </rPh>
    <rPh sb="235" eb="237">
      <t>ヨテイ</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</si>
  <si>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「収益的収支比率」が平成28年度より下回っているのは、主に総収益の一般会計からの繰入金減少によるものである。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66" eb="269">
      <t>シュウエキテキ</t>
    </rPh>
    <rPh sb="269" eb="271">
      <t>シュウシ</t>
    </rPh>
    <rPh sb="271" eb="273">
      <t>ヒリツ</t>
    </rPh>
    <rPh sb="275" eb="277">
      <t>ヘイセイ</t>
    </rPh>
    <rPh sb="279" eb="281">
      <t>ネンド</t>
    </rPh>
    <rPh sb="283" eb="285">
      <t>シタマワ</t>
    </rPh>
    <rPh sb="292" eb="293">
      <t>オモ</t>
    </rPh>
    <rPh sb="294" eb="297">
      <t>ソウシュウエキ</t>
    </rPh>
    <rPh sb="298" eb="300">
      <t>イッパン</t>
    </rPh>
    <rPh sb="300" eb="302">
      <t>カイケイ</t>
    </rPh>
    <rPh sb="305" eb="307">
      <t>クリイレ</t>
    </rPh>
    <rPh sb="307" eb="308">
      <t>キン</t>
    </rPh>
    <rPh sb="308" eb="31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</si>
</sst>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7F-4F4F-8A2A-F9B1C2DA0EE6}"/>
            </c:ext>
          </c:extLst>
        </c:ser>
        <c:dLbls>
          <c:showLegendKey val="0"/>
          <c:showVal val="0"/>
          <c:showCatName val="0"/>
          <c:showSerName val="0"/>
          <c:showPercent val="0"/>
          <c:showBubbleSize val="0"/>
        </c:dLbls>
        <c:gapWidth val="150"/>
        <c:axId val="314032536"/>
        <c:axId val="3140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27F-4F4F-8A2A-F9B1C2DA0EE6}"/>
            </c:ext>
          </c:extLst>
        </c:ser>
        <c:dLbls>
          <c:showLegendKey val="0"/>
          <c:showVal val="0"/>
          <c:showCatName val="0"/>
          <c:showSerName val="0"/>
          <c:showPercent val="0"/>
          <c:showBubbleSize val="0"/>
        </c:dLbls>
        <c:marker val="1"/>
        <c:smooth val="0"/>
        <c:axId val="314032536"/>
        <c:axId val="314020352"/>
      </c:lineChart>
      <c:dateAx>
        <c:axId val="314032536"/>
        <c:scaling>
          <c:orientation val="minMax"/>
        </c:scaling>
        <c:delete val="1"/>
        <c:axPos val="b"/>
        <c:numFmt formatCode="ge" sourceLinked="1"/>
        <c:majorTickMark val="none"/>
        <c:minorTickMark val="none"/>
        <c:tickLblPos val="none"/>
        <c:crossAx val="314020352"/>
        <c:crosses val="autoZero"/>
        <c:auto val="1"/>
        <c:lblOffset val="100"/>
        <c:baseTimeUnit val="years"/>
      </c:dateAx>
      <c:valAx>
        <c:axId val="314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59.02</c:v>
                </c:pt>
                <c:pt idx="1">
                  <c:v>57.69</c:v>
                </c:pt>
                <c:pt idx="2">
                  <c:v>58.43</c:v>
                </c:pt>
                <c:pt idx="3">
                  <c:v>66.27</c:v>
                </c:pt>
                <c:pt idx="4">
                  <c:v>70.709999999999994</c:v>
                </c:pt>
              </c:numCache>
            </c:numRef>
          </c:val>
          <c:extLst xmlns:c16r2="http://schemas.microsoft.com/office/drawing/2015/06/chart">
            <c:ext xmlns:c16="http://schemas.microsoft.com/office/drawing/2014/chart" uri="{C3380CC4-5D6E-409C-BE32-E72D297353CC}">
              <c16:uniqueId val="{00000000-8064-4AB6-B350-647002266CC9}"/>
            </c:ext>
          </c:extLst>
        </c:ser>
        <c:dLbls>
          <c:showLegendKey val="0"/>
          <c:showVal val="0"/>
          <c:showCatName val="0"/>
          <c:showSerName val="0"/>
          <c:showPercent val="0"/>
          <c:showBubbleSize val="0"/>
        </c:dLbls>
        <c:gapWidth val="150"/>
        <c:axId val="314943048"/>
        <c:axId val="3149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064-4AB6-B350-647002266CC9}"/>
            </c:ext>
          </c:extLst>
        </c:ser>
        <c:dLbls>
          <c:showLegendKey val="0"/>
          <c:showVal val="0"/>
          <c:showCatName val="0"/>
          <c:showSerName val="0"/>
          <c:showPercent val="0"/>
          <c:showBubbleSize val="0"/>
        </c:dLbls>
        <c:marker val="1"/>
        <c:smooth val="0"/>
        <c:axId val="314943048"/>
        <c:axId val="314942264"/>
      </c:lineChart>
      <c:dateAx>
        <c:axId val="314943048"/>
        <c:scaling>
          <c:orientation val="minMax"/>
        </c:scaling>
        <c:delete val="1"/>
        <c:axPos val="b"/>
        <c:numFmt formatCode="ge" sourceLinked="1"/>
        <c:majorTickMark val="none"/>
        <c:minorTickMark val="none"/>
        <c:tickLblPos val="none"/>
        <c:crossAx val="314942264"/>
        <c:crosses val="autoZero"/>
        <c:auto val="1"/>
        <c:lblOffset val="100"/>
        <c:baseTimeUnit val="years"/>
      </c:dateAx>
      <c:valAx>
        <c:axId val="31494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95.29</c:v>
                </c:pt>
                <c:pt idx="1">
                  <c:v>93.54</c:v>
                </c:pt>
                <c:pt idx="2">
                  <c:v>94.07</c:v>
                </c:pt>
                <c:pt idx="3">
                  <c:v>92.92</c:v>
                </c:pt>
                <c:pt idx="4">
                  <c:v>92.71</c:v>
                </c:pt>
              </c:numCache>
            </c:numRef>
          </c:val>
          <c:extLst xmlns:c16r2="http://schemas.microsoft.com/office/drawing/2015/06/chart">
            <c:ext xmlns:c16="http://schemas.microsoft.com/office/drawing/2014/chart" uri="{C3380CC4-5D6E-409C-BE32-E72D297353CC}">
              <c16:uniqueId val="{00000000-ABFD-43BC-BEB4-E9184B8B463A}"/>
            </c:ext>
          </c:extLst>
        </c:ser>
        <c:dLbls>
          <c:showLegendKey val="0"/>
          <c:showVal val="0"/>
          <c:showCatName val="0"/>
          <c:showSerName val="0"/>
          <c:showPercent val="0"/>
          <c:showBubbleSize val="0"/>
        </c:dLbls>
        <c:gapWidth val="150"/>
        <c:axId val="314939912"/>
        <c:axId val="3149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BFD-43BC-BEB4-E9184B8B463A}"/>
            </c:ext>
          </c:extLst>
        </c:ser>
        <c:dLbls>
          <c:showLegendKey val="0"/>
          <c:showVal val="0"/>
          <c:showCatName val="0"/>
          <c:showSerName val="0"/>
          <c:showPercent val="0"/>
          <c:showBubbleSize val="0"/>
        </c:dLbls>
        <c:marker val="1"/>
        <c:smooth val="0"/>
        <c:axId val="314939912"/>
        <c:axId val="314940304"/>
      </c:lineChart>
      <c:dateAx>
        <c:axId val="314939912"/>
        <c:scaling>
          <c:orientation val="minMax"/>
        </c:scaling>
        <c:delete val="1"/>
        <c:axPos val="b"/>
        <c:numFmt formatCode="ge" sourceLinked="1"/>
        <c:majorTickMark val="none"/>
        <c:minorTickMark val="none"/>
        <c:tickLblPos val="none"/>
        <c:crossAx val="314940304"/>
        <c:crosses val="autoZero"/>
        <c:auto val="1"/>
        <c:lblOffset val="100"/>
        <c:baseTimeUnit val="years"/>
      </c:dateAx>
      <c:valAx>
        <c:axId val="3149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94.17</c:v>
                </c:pt>
                <c:pt idx="1">
                  <c:v>96.89</c:v>
                </c:pt>
                <c:pt idx="2">
                  <c:v>95.51</c:v>
                </c:pt>
                <c:pt idx="3">
                  <c:v>94.14</c:v>
                </c:pt>
                <c:pt idx="4">
                  <c:v>93.42</c:v>
                </c:pt>
              </c:numCache>
            </c:numRef>
          </c:val>
          <c:extLst xmlns:c16r2="http://schemas.microsoft.com/office/drawing/2015/06/chart">
            <c:ext xmlns:c16="http://schemas.microsoft.com/office/drawing/2014/chart" uri="{C3380CC4-5D6E-409C-BE32-E72D297353CC}">
              <c16:uniqueId val="{00000000-4EA3-4E4F-B315-8850109A97CF}"/>
            </c:ext>
          </c:extLst>
        </c:ser>
        <c:dLbls>
          <c:showLegendKey val="0"/>
          <c:showVal val="0"/>
          <c:showCatName val="0"/>
          <c:showSerName val="0"/>
          <c:showPercent val="0"/>
          <c:showBubbleSize val="0"/>
        </c:dLbls>
        <c:gapWidth val="150"/>
        <c:axId val="314139232"/>
        <c:axId val="3141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A3-4E4F-B315-8850109A97CF}"/>
            </c:ext>
          </c:extLst>
        </c:ser>
        <c:dLbls>
          <c:showLegendKey val="0"/>
          <c:showVal val="0"/>
          <c:showCatName val="0"/>
          <c:showSerName val="0"/>
          <c:showPercent val="0"/>
          <c:showBubbleSize val="0"/>
        </c:dLbls>
        <c:marker val="1"/>
        <c:smooth val="0"/>
        <c:axId val="314139232"/>
        <c:axId val="314139616"/>
      </c:lineChart>
      <c:dateAx>
        <c:axId val="314139232"/>
        <c:scaling>
          <c:orientation val="minMax"/>
        </c:scaling>
        <c:delete val="1"/>
        <c:axPos val="b"/>
        <c:numFmt formatCode="ge" sourceLinked="1"/>
        <c:majorTickMark val="none"/>
        <c:minorTickMark val="none"/>
        <c:tickLblPos val="none"/>
        <c:crossAx val="314139616"/>
        <c:crosses val="autoZero"/>
        <c:auto val="1"/>
        <c:lblOffset val="100"/>
        <c:baseTimeUnit val="years"/>
      </c:dateAx>
      <c:valAx>
        <c:axId val="3141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99-461C-8687-F3B13336DD6B}"/>
            </c:ext>
          </c:extLst>
        </c:ser>
        <c:dLbls>
          <c:showLegendKey val="0"/>
          <c:showVal val="0"/>
          <c:showCatName val="0"/>
          <c:showSerName val="0"/>
          <c:showPercent val="0"/>
          <c:showBubbleSize val="0"/>
        </c:dLbls>
        <c:gapWidth val="150"/>
        <c:axId val="315160376"/>
        <c:axId val="31516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99-461C-8687-F3B13336DD6B}"/>
            </c:ext>
          </c:extLst>
        </c:ser>
        <c:dLbls>
          <c:showLegendKey val="0"/>
          <c:showVal val="0"/>
          <c:showCatName val="0"/>
          <c:showSerName val="0"/>
          <c:showPercent val="0"/>
          <c:showBubbleSize val="0"/>
        </c:dLbls>
        <c:marker val="1"/>
        <c:smooth val="0"/>
        <c:axId val="315160376"/>
        <c:axId val="315160760"/>
      </c:lineChart>
      <c:dateAx>
        <c:axId val="315160376"/>
        <c:scaling>
          <c:orientation val="minMax"/>
        </c:scaling>
        <c:delete val="1"/>
        <c:axPos val="b"/>
        <c:numFmt formatCode="ge" sourceLinked="1"/>
        <c:majorTickMark val="none"/>
        <c:minorTickMark val="none"/>
        <c:tickLblPos val="none"/>
        <c:crossAx val="315160760"/>
        <c:crosses val="autoZero"/>
        <c:auto val="1"/>
        <c:lblOffset val="100"/>
        <c:baseTimeUnit val="years"/>
      </c:dateAx>
      <c:valAx>
        <c:axId val="31516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15-4621-8BC2-FA22BF65CF91}"/>
            </c:ext>
          </c:extLst>
        </c:ser>
        <c:dLbls>
          <c:showLegendKey val="0"/>
          <c:showVal val="0"/>
          <c:showCatName val="0"/>
          <c:showSerName val="0"/>
          <c:showPercent val="0"/>
          <c:showBubbleSize val="0"/>
        </c:dLbls>
        <c:gapWidth val="150"/>
        <c:axId val="314638600"/>
        <c:axId val="3146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15-4621-8BC2-FA22BF65CF91}"/>
            </c:ext>
          </c:extLst>
        </c:ser>
        <c:dLbls>
          <c:showLegendKey val="0"/>
          <c:showVal val="0"/>
          <c:showCatName val="0"/>
          <c:showSerName val="0"/>
          <c:showPercent val="0"/>
          <c:showBubbleSize val="0"/>
        </c:dLbls>
        <c:marker val="1"/>
        <c:smooth val="0"/>
        <c:axId val="314638600"/>
        <c:axId val="314638984"/>
      </c:lineChart>
      <c:dateAx>
        <c:axId val="314638600"/>
        <c:scaling>
          <c:orientation val="minMax"/>
        </c:scaling>
        <c:delete val="1"/>
        <c:axPos val="b"/>
        <c:numFmt formatCode="ge" sourceLinked="1"/>
        <c:majorTickMark val="none"/>
        <c:minorTickMark val="none"/>
        <c:tickLblPos val="none"/>
        <c:crossAx val="314638984"/>
        <c:crosses val="autoZero"/>
        <c:auto val="1"/>
        <c:lblOffset val="100"/>
        <c:baseTimeUnit val="years"/>
      </c:dateAx>
      <c:valAx>
        <c:axId val="3146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E0-4D1C-BB8E-2A228DFF28B0}"/>
            </c:ext>
          </c:extLst>
        </c:ser>
        <c:dLbls>
          <c:showLegendKey val="0"/>
          <c:showVal val="0"/>
          <c:showCatName val="0"/>
          <c:showSerName val="0"/>
          <c:showPercent val="0"/>
          <c:showBubbleSize val="0"/>
        </c:dLbls>
        <c:gapWidth val="150"/>
        <c:axId val="314679296"/>
        <c:axId val="3146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E0-4D1C-BB8E-2A228DFF28B0}"/>
            </c:ext>
          </c:extLst>
        </c:ser>
        <c:dLbls>
          <c:showLegendKey val="0"/>
          <c:showVal val="0"/>
          <c:showCatName val="0"/>
          <c:showSerName val="0"/>
          <c:showPercent val="0"/>
          <c:showBubbleSize val="0"/>
        </c:dLbls>
        <c:marker val="1"/>
        <c:smooth val="0"/>
        <c:axId val="314679296"/>
        <c:axId val="314679688"/>
      </c:lineChart>
      <c:dateAx>
        <c:axId val="314679296"/>
        <c:scaling>
          <c:orientation val="minMax"/>
        </c:scaling>
        <c:delete val="1"/>
        <c:axPos val="b"/>
        <c:numFmt formatCode="ge" sourceLinked="1"/>
        <c:majorTickMark val="none"/>
        <c:minorTickMark val="none"/>
        <c:tickLblPos val="none"/>
        <c:crossAx val="314679688"/>
        <c:crosses val="autoZero"/>
        <c:auto val="1"/>
        <c:lblOffset val="100"/>
        <c:baseTimeUnit val="years"/>
      </c:dateAx>
      <c:valAx>
        <c:axId val="3146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0C-4EB5-8469-E2E7088F112B}"/>
            </c:ext>
          </c:extLst>
        </c:ser>
        <c:dLbls>
          <c:showLegendKey val="0"/>
          <c:showVal val="0"/>
          <c:showCatName val="0"/>
          <c:showSerName val="0"/>
          <c:showPercent val="0"/>
          <c:showBubbleSize val="0"/>
        </c:dLbls>
        <c:gapWidth val="150"/>
        <c:axId val="314673416"/>
        <c:axId val="3146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0C-4EB5-8469-E2E7088F112B}"/>
            </c:ext>
          </c:extLst>
        </c:ser>
        <c:dLbls>
          <c:showLegendKey val="0"/>
          <c:showVal val="0"/>
          <c:showCatName val="0"/>
          <c:showSerName val="0"/>
          <c:showPercent val="0"/>
          <c:showBubbleSize val="0"/>
        </c:dLbls>
        <c:marker val="1"/>
        <c:smooth val="0"/>
        <c:axId val="314673416"/>
        <c:axId val="314678904"/>
      </c:lineChart>
      <c:dateAx>
        <c:axId val="314673416"/>
        <c:scaling>
          <c:orientation val="minMax"/>
        </c:scaling>
        <c:delete val="1"/>
        <c:axPos val="b"/>
        <c:numFmt formatCode="ge" sourceLinked="1"/>
        <c:majorTickMark val="none"/>
        <c:minorTickMark val="none"/>
        <c:tickLblPos val="none"/>
        <c:crossAx val="314678904"/>
        <c:crosses val="autoZero"/>
        <c:auto val="1"/>
        <c:lblOffset val="100"/>
        <c:baseTimeUnit val="years"/>
      </c:dateAx>
      <c:valAx>
        <c:axId val="3146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252.27</c:v>
                </c:pt>
                <c:pt idx="1">
                  <c:v>248.01</c:v>
                </c:pt>
                <c:pt idx="2">
                  <c:v>103.68</c:v>
                </c:pt>
                <c:pt idx="3">
                  <c:v>116.88</c:v>
                </c:pt>
                <c:pt idx="4">
                  <c:v>67.08</c:v>
                </c:pt>
              </c:numCache>
            </c:numRef>
          </c:val>
          <c:extLst xmlns:c16r2="http://schemas.microsoft.com/office/drawing/2015/06/chart">
            <c:ext xmlns:c16="http://schemas.microsoft.com/office/drawing/2014/chart" uri="{C3380CC4-5D6E-409C-BE32-E72D297353CC}">
              <c16:uniqueId val="{00000000-16BD-4EBD-9B85-DD7B75003CB8}"/>
            </c:ext>
          </c:extLst>
        </c:ser>
        <c:dLbls>
          <c:showLegendKey val="0"/>
          <c:showVal val="0"/>
          <c:showCatName val="0"/>
          <c:showSerName val="0"/>
          <c:showPercent val="0"/>
          <c:showBubbleSize val="0"/>
        </c:dLbls>
        <c:gapWidth val="150"/>
        <c:axId val="314674200"/>
        <c:axId val="3146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6BD-4EBD-9B85-DD7B75003CB8}"/>
            </c:ext>
          </c:extLst>
        </c:ser>
        <c:dLbls>
          <c:showLegendKey val="0"/>
          <c:showVal val="0"/>
          <c:showCatName val="0"/>
          <c:showSerName val="0"/>
          <c:showPercent val="0"/>
          <c:showBubbleSize val="0"/>
        </c:dLbls>
        <c:marker val="1"/>
        <c:smooth val="0"/>
        <c:axId val="314674200"/>
        <c:axId val="314675376"/>
      </c:lineChart>
      <c:dateAx>
        <c:axId val="314674200"/>
        <c:scaling>
          <c:orientation val="minMax"/>
        </c:scaling>
        <c:delete val="1"/>
        <c:axPos val="b"/>
        <c:numFmt formatCode="ge" sourceLinked="1"/>
        <c:majorTickMark val="none"/>
        <c:minorTickMark val="none"/>
        <c:tickLblPos val="none"/>
        <c:crossAx val="314675376"/>
        <c:crosses val="autoZero"/>
        <c:auto val="1"/>
        <c:lblOffset val="100"/>
        <c:baseTimeUnit val="years"/>
      </c:dateAx>
      <c:valAx>
        <c:axId val="3146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92.69</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0AE-4EFF-A35A-7954AE0FF9C1}"/>
            </c:ext>
          </c:extLst>
        </c:ser>
        <c:dLbls>
          <c:showLegendKey val="0"/>
          <c:showVal val="0"/>
          <c:showCatName val="0"/>
          <c:showSerName val="0"/>
          <c:showPercent val="0"/>
          <c:showBubbleSize val="0"/>
        </c:dLbls>
        <c:gapWidth val="150"/>
        <c:axId val="314674984"/>
        <c:axId val="31467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0AE-4EFF-A35A-7954AE0FF9C1}"/>
            </c:ext>
          </c:extLst>
        </c:ser>
        <c:dLbls>
          <c:showLegendKey val="0"/>
          <c:showVal val="0"/>
          <c:showCatName val="0"/>
          <c:showSerName val="0"/>
          <c:showPercent val="0"/>
          <c:showBubbleSize val="0"/>
        </c:dLbls>
        <c:marker val="1"/>
        <c:smooth val="0"/>
        <c:axId val="314674984"/>
        <c:axId val="314675768"/>
      </c:lineChart>
      <c:dateAx>
        <c:axId val="314674984"/>
        <c:scaling>
          <c:orientation val="minMax"/>
        </c:scaling>
        <c:delete val="1"/>
        <c:axPos val="b"/>
        <c:numFmt formatCode="ge" sourceLinked="1"/>
        <c:majorTickMark val="none"/>
        <c:minorTickMark val="none"/>
        <c:tickLblPos val="none"/>
        <c:crossAx val="314675768"/>
        <c:crosses val="autoZero"/>
        <c:auto val="1"/>
        <c:lblOffset val="100"/>
        <c:baseTimeUnit val="years"/>
      </c:dateAx>
      <c:valAx>
        <c:axId val="31467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179.72</c:v>
                </c:pt>
                <c:pt idx="1">
                  <c:v>180.32</c:v>
                </c:pt>
                <c:pt idx="2">
                  <c:v>183.37</c:v>
                </c:pt>
                <c:pt idx="3">
                  <c:v>181.95</c:v>
                </c:pt>
                <c:pt idx="4">
                  <c:v>181.94</c:v>
                </c:pt>
              </c:numCache>
            </c:numRef>
          </c:val>
          <c:extLst xmlns:c16r2="http://schemas.microsoft.com/office/drawing/2015/06/chart">
            <c:ext xmlns:c16="http://schemas.microsoft.com/office/drawing/2014/chart" uri="{C3380CC4-5D6E-409C-BE32-E72D297353CC}">
              <c16:uniqueId val="{00000000-A3FD-4867-A367-346C2F4E614B}"/>
            </c:ext>
          </c:extLst>
        </c:ser>
        <c:dLbls>
          <c:showLegendKey val="0"/>
          <c:showVal val="0"/>
          <c:showCatName val="0"/>
          <c:showSerName val="0"/>
          <c:showPercent val="0"/>
          <c:showBubbleSize val="0"/>
        </c:dLbls>
        <c:gapWidth val="150"/>
        <c:axId val="314677728"/>
        <c:axId val="31467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3FD-4867-A367-346C2F4E614B}"/>
            </c:ext>
          </c:extLst>
        </c:ser>
        <c:dLbls>
          <c:showLegendKey val="0"/>
          <c:showVal val="0"/>
          <c:showCatName val="0"/>
          <c:showSerName val="0"/>
          <c:showPercent val="0"/>
          <c:showBubbleSize val="0"/>
        </c:dLbls>
        <c:marker val="1"/>
        <c:smooth val="0"/>
        <c:axId val="314677728"/>
        <c:axId val="314678120"/>
      </c:lineChart>
      <c:dateAx>
        <c:axId val="314677728"/>
        <c:scaling>
          <c:orientation val="minMax"/>
        </c:scaling>
        <c:delete val="1"/>
        <c:axPos val="b"/>
        <c:numFmt formatCode="ge" sourceLinked="1"/>
        <c:majorTickMark val="none"/>
        <c:minorTickMark val="none"/>
        <c:tickLblPos val="none"/>
        <c:crossAx val="314678120"/>
        <c:crosses val="autoZero"/>
        <c:auto val="1"/>
        <c:lblOffset val="100"/>
        <c:baseTimeUnit val="years"/>
      </c:dateAx>
      <c:valAx>
        <c:axId val="31467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山陽小野田市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63623</v>
      </c>
      <c r="AM8" s="66"/>
      <c r="AN8" s="66"/>
      <c r="AO8" s="66"/>
      <c r="AP8" s="66"/>
      <c r="AQ8" s="66"/>
      <c r="AR8" s="66"/>
      <c r="AS8" s="66"/>
      <c r="AT8" s="65">
        <f>データ!T6</f>
        <v>133.09</v>
      </c>
      <c r="AU8" s="65"/>
      <c r="AV8" s="65"/>
      <c r="AW8" s="65"/>
      <c r="AX8" s="65"/>
      <c r="AY8" s="65"/>
      <c r="AZ8" s="65"/>
      <c r="BA8" s="65"/>
      <c r="BB8" s="65">
        <f>データ!U6</f>
        <v>478.04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2.54</v>
      </c>
      <c r="Q10" s="65"/>
      <c r="R10" s="65"/>
      <c r="S10" s="65"/>
      <c r="T10" s="65"/>
      <c r="U10" s="65"/>
      <c r="V10" s="65"/>
      <c r="W10" s="65">
        <f>データ!Q6</f>
        <v>81.58</v>
      </c>
      <c r="X10" s="65"/>
      <c r="Y10" s="65"/>
      <c r="Z10" s="65"/>
      <c r="AA10" s="65"/>
      <c r="AB10" s="65"/>
      <c r="AC10" s="65"/>
      <c r="AD10" s="66">
        <f>データ!R6</f>
        <v>3336</v>
      </c>
      <c r="AE10" s="66"/>
      <c r="AF10" s="66"/>
      <c r="AG10" s="66"/>
      <c r="AH10" s="66"/>
      <c r="AI10" s="66"/>
      <c r="AJ10" s="66"/>
      <c r="AK10" s="2"/>
      <c r="AL10" s="66">
        <f>データ!V6</f>
        <v>1606</v>
      </c>
      <c r="AM10" s="66"/>
      <c r="AN10" s="66"/>
      <c r="AO10" s="66"/>
      <c r="AP10" s="66"/>
      <c r="AQ10" s="66"/>
      <c r="AR10" s="66"/>
      <c r="AS10" s="66"/>
      <c r="AT10" s="65">
        <f>データ!W6</f>
        <v>0.69</v>
      </c>
      <c r="AU10" s="65"/>
      <c r="AV10" s="65"/>
      <c r="AW10" s="65"/>
      <c r="AX10" s="65"/>
      <c r="AY10" s="65"/>
      <c r="AZ10" s="65"/>
      <c r="BA10" s="65"/>
      <c r="BB10" s="65">
        <f>データ!X6</f>
        <v>2327.54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dJIN04x4j0hdLLKhLvWnQxvnP6zBAdpj/SlScIcXlVrLO2dLt/J1Bczvly6OdmOb0iR4YvC0AKfam/kubP9SGQ==" saltValue="w2tqABxWSbrqtqk4o2iA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352161</v>
      </c>
      <c r="D6" s="32">
        <f t="shared" si="3"/>
        <v>47</v>
      </c>
      <c r="E6" s="32">
        <f t="shared" si="3"/>
        <v>17</v>
      </c>
      <c r="F6" s="32">
        <f t="shared" si="3"/>
        <v>5</v>
      </c>
      <c r="G6" s="32">
        <f t="shared" si="3"/>
        <v>0</v>
      </c>
      <c r="H6" s="32" t="str">
        <f t="shared" si="3"/>
        <v>山口県　山陽小野田市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2.54</v>
      </c>
      <c r="Q6" s="33">
        <f t="shared" si="3"/>
        <v>81.58</v>
      </c>
      <c r="R6" s="33">
        <f t="shared" si="3"/>
        <v>3336</v>
      </c>
      <c r="S6" s="33">
        <f t="shared" si="3"/>
        <v>63623</v>
      </c>
      <c r="T6" s="33">
        <f t="shared" si="3"/>
        <v>133.09</v>
      </c>
      <c r="U6" s="33">
        <f t="shared" si="3"/>
        <v>478.04</v>
      </c>
      <c r="V6" s="33">
        <f t="shared" si="3"/>
        <v>1606</v>
      </c>
      <c r="W6" s="33">
        <f t="shared" si="3"/>
        <v>0.69</v>
      </c>
      <c r="X6" s="33">
        <f t="shared" si="3"/>
        <v>2327.54</v>
      </c>
      <c r="Y6" s="34">
        <f>IF(Y7="",NA(),Y7)</f>
        <v>94.17</v>
      </c>
      <c r="Z6" s="34">
        <f t="shared" ref="Z6:AH6" si="4">IF(Z7="",NA(),Z7)</f>
        <v>96.89</v>
      </c>
      <c r="AA6" s="34">
        <f t="shared" si="4"/>
        <v>95.51</v>
      </c>
      <c r="AB6" s="34">
        <f t="shared" si="4"/>
        <v>94.14</v>
      </c>
      <c r="AC6" s="34">
        <f t="shared" si="4"/>
        <v>93.42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252.27</v>
      </c>
      <c r="BG6" s="34">
        <f t="shared" ref="BG6:BO6" si="7">IF(BG7="",NA(),BG7)</f>
        <v>248.01</v>
      </c>
      <c r="BH6" s="34">
        <f t="shared" si="7"/>
        <v>103.68</v>
      </c>
      <c r="BI6" s="34">
        <f t="shared" si="7"/>
        <v>116.88</v>
      </c>
      <c r="BJ6" s="34">
        <f t="shared" si="7"/>
        <v>67.08</v>
      </c>
      <c r="BK6" s="34">
        <f t="shared" si="7"/>
        <v>1126.77</v>
      </c>
      <c r="BL6" s="34">
        <f t="shared" si="7"/>
        <v>1044.8</v>
      </c>
      <c r="BM6" s="34">
        <f t="shared" si="7"/>
        <v>1081.8</v>
      </c>
      <c r="BN6" s="34">
        <f t="shared" si="7"/>
        <v>974.93</v>
      </c>
      <c r="BO6" s="34">
        <f t="shared" si="7"/>
        <v>855.8</v>
      </c>
      <c r="BP6" s="33" t="str">
        <f>IF(BP7="","",IF(BP7="-","【-】","【"&amp;SUBSTITUTE(TEXT(BP7,"#,##0.00"),"-","△")&amp;"】"))</f>
        <v>【814.89】</v>
      </c>
      <c r="BQ6" s="34">
        <f>IF(BQ7="",NA(),BQ7)</f>
        <v>92.69</v>
      </c>
      <c r="BR6" s="34">
        <f t="shared" ref="BR6:BZ6" si="8">IF(BR7="",NA(),BR7)</f>
        <v>100</v>
      </c>
      <c r="BS6" s="34">
        <f t="shared" si="8"/>
        <v>100</v>
      </c>
      <c r="BT6" s="34">
        <f t="shared" si="8"/>
        <v>100</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179.72</v>
      </c>
      <c r="CC6" s="34">
        <f t="shared" ref="CC6:CK6" si="9">IF(CC7="",NA(),CC7)</f>
        <v>180.32</v>
      </c>
      <c r="CD6" s="34">
        <f t="shared" si="9"/>
        <v>183.37</v>
      </c>
      <c r="CE6" s="34">
        <f t="shared" si="9"/>
        <v>181.95</v>
      </c>
      <c r="CF6" s="34">
        <f t="shared" si="9"/>
        <v>181.94</v>
      </c>
      <c r="CG6" s="34">
        <f t="shared" si="9"/>
        <v>293.27</v>
      </c>
      <c r="CH6" s="34">
        <f t="shared" si="9"/>
        <v>300.52</v>
      </c>
      <c r="CI6" s="34">
        <f t="shared" si="9"/>
        <v>296.14</v>
      </c>
      <c r="CJ6" s="34">
        <f t="shared" si="9"/>
        <v>283.17</v>
      </c>
      <c r="CK6" s="34">
        <f t="shared" si="9"/>
        <v>263.76</v>
      </c>
      <c r="CL6" s="33" t="str">
        <f>IF(CL7="","",IF(CL7="-","【-】","【"&amp;SUBSTITUTE(TEXT(CL7,"#,##0.00"),"-","△")&amp;"】"))</f>
        <v>【255.52】</v>
      </c>
      <c r="CM6" s="34">
        <f>IF(CM7="",NA(),CM7)</f>
        <v>59.02</v>
      </c>
      <c r="CN6" s="34">
        <f t="shared" ref="CN6:CV6" si="10">IF(CN7="",NA(),CN7)</f>
        <v>57.69</v>
      </c>
      <c r="CO6" s="34">
        <f t="shared" si="10"/>
        <v>58.43</v>
      </c>
      <c r="CP6" s="34">
        <f t="shared" si="10"/>
        <v>66.27</v>
      </c>
      <c r="CQ6" s="34">
        <f t="shared" si="10"/>
        <v>70.709999999999994</v>
      </c>
      <c r="CR6" s="34">
        <f t="shared" si="10"/>
        <v>53.78</v>
      </c>
      <c r="CS6" s="34">
        <f t="shared" si="10"/>
        <v>53.24</v>
      </c>
      <c r="CT6" s="34">
        <f t="shared" si="10"/>
        <v>52.31</v>
      </c>
      <c r="CU6" s="34">
        <f t="shared" si="10"/>
        <v>60.65</v>
      </c>
      <c r="CV6" s="34">
        <f t="shared" si="10"/>
        <v>51.75</v>
      </c>
      <c r="CW6" s="33" t="str">
        <f>IF(CW7="","",IF(CW7="-","【-】","【"&amp;SUBSTITUTE(TEXT(CW7,"#,##0.00"),"-","△")&amp;"】"))</f>
        <v>【52.49】</v>
      </c>
      <c r="CX6" s="34">
        <f>IF(CX7="",NA(),CX7)</f>
        <v>95.29</v>
      </c>
      <c r="CY6" s="34">
        <f t="shared" ref="CY6:DG6" si="11">IF(CY7="",NA(),CY7)</f>
        <v>93.54</v>
      </c>
      <c r="CZ6" s="34">
        <f t="shared" si="11"/>
        <v>94.07</v>
      </c>
      <c r="DA6" s="34">
        <f t="shared" si="11"/>
        <v>92.92</v>
      </c>
      <c r="DB6" s="34">
        <f t="shared" si="11"/>
        <v>92.71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352161</v>
      </c>
      <c r="D7" s="36">
        <v>47</v>
      </c>
      <c r="E7" s="36">
        <v>17</v>
      </c>
      <c r="F7" s="36">
        <v>5</v>
      </c>
      <c r="G7" s="36">
        <v>0</v>
      </c>
      <c r="H7" s="36" t="s">
        <v>110</v>
      </c>
      <c r="I7" s="36" t="s">
        <v>111</v>
      </c>
      <c r="J7" s="36" t="s">
        <v>112</v>
      </c>
      <c r="K7" s="36" t="s">
        <v>113</v>
      </c>
      <c r="L7" s="36" t="s">
        <v>114</v>
      </c>
      <c r="M7" s="36" t="s">
        <v>115</v>
      </c>
      <c r="N7" s="37" t="s">
        <v>116</v>
      </c>
      <c r="O7" s="37" t="s">
        <v>117</v>
      </c>
      <c r="P7" s="37">
        <v>2.54</v>
      </c>
      <c r="Q7" s="37">
        <v>81.58</v>
      </c>
      <c r="R7" s="37">
        <v>3336</v>
      </c>
      <c r="S7" s="37">
        <v>63623</v>
      </c>
      <c r="T7" s="37">
        <v>133.09</v>
      </c>
      <c r="U7" s="37">
        <v>478.04</v>
      </c>
      <c r="V7" s="37">
        <v>1606</v>
      </c>
      <c r="W7" s="37">
        <v>0.69</v>
      </c>
      <c r="X7" s="37">
        <v>2327.54</v>
      </c>
      <c r="Y7" s="37">
        <v>94.17</v>
      </c>
      <c r="Z7" s="37">
        <v>96.89</v>
      </c>
      <c r="AA7" s="37">
        <v>95.51</v>
      </c>
      <c r="AB7" s="37">
        <v>94.14</v>
      </c>
      <c r="AC7" s="37">
        <v>93.42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252.27</v>
      </c>
      <c r="BG7" s="37">
        <v>248.01</v>
      </c>
      <c r="BH7" s="37">
        <v>103.68</v>
      </c>
      <c r="BI7" s="37">
        <v>116.88</v>
      </c>
      <c r="BJ7" s="37">
        <v>67.08</v>
      </c>
      <c r="BK7" s="37">
        <v>1126.77</v>
      </c>
      <c r="BL7" s="37">
        <v>1044.8</v>
      </c>
      <c r="BM7" s="37">
        <v>1081.8</v>
      </c>
      <c r="BN7" s="37">
        <v>974.93</v>
      </c>
      <c r="BO7" s="37">
        <v>855.8</v>
      </c>
      <c r="BP7" s="37">
        <v>814.89</v>
      </c>
      <c r="BQ7" s="37">
        <v>92.69</v>
      </c>
      <c r="BR7" s="37">
        <v>100</v>
      </c>
      <c r="BS7" s="37">
        <v>100</v>
      </c>
      <c r="BT7" s="37">
        <v>100</v>
      </c>
      <c r="BU7" s="37">
        <v>100</v>
      </c>
      <c r="BV7" s="37">
        <v>50.9</v>
      </c>
      <c r="BW7" s="37">
        <v>50.82</v>
      </c>
      <c r="BX7" s="37">
        <v>52.19</v>
      </c>
      <c r="BY7" s="37">
        <v>55.32</v>
      </c>
      <c r="BZ7" s="37">
        <v>59.8</v>
      </c>
      <c r="CA7" s="37">
        <v>60.64</v>
      </c>
      <c r="CB7" s="37">
        <v>179.72</v>
      </c>
      <c r="CC7" s="37">
        <v>180.32</v>
      </c>
      <c r="CD7" s="37">
        <v>183.37</v>
      </c>
      <c r="CE7" s="37">
        <v>181.95</v>
      </c>
      <c r="CF7" s="37">
        <v>181.94</v>
      </c>
      <c r="CG7" s="37">
        <v>293.27</v>
      </c>
      <c r="CH7" s="37">
        <v>300.52</v>
      </c>
      <c r="CI7" s="37">
        <v>296.14</v>
      </c>
      <c r="CJ7" s="37">
        <v>283.17</v>
      </c>
      <c r="CK7" s="37">
        <v>263.76</v>
      </c>
      <c r="CL7" s="37">
        <v>255.52</v>
      </c>
      <c r="CM7" s="37">
        <v>59.02</v>
      </c>
      <c r="CN7" s="37">
        <v>57.69</v>
      </c>
      <c r="CO7" s="37">
        <v>58.43</v>
      </c>
      <c r="CP7" s="37">
        <v>66.27</v>
      </c>
      <c r="CQ7" s="37">
        <v>70.709999999999994</v>
      </c>
      <c r="CR7" s="37">
        <v>53.78</v>
      </c>
      <c r="CS7" s="37">
        <v>53.24</v>
      </c>
      <c r="CT7" s="37">
        <v>52.31</v>
      </c>
      <c r="CU7" s="37">
        <v>60.65</v>
      </c>
      <c r="CV7" s="37">
        <v>51.75</v>
      </c>
      <c r="CW7" s="37">
        <v>52.49</v>
      </c>
      <c r="CX7" s="37">
        <v>95.29</v>
      </c>
      <c r="CY7" s="37">
        <v>93.54</v>
      </c>
      <c r="CZ7" s="37">
        <v>94.07</v>
      </c>
      <c r="DA7" s="37">
        <v>92.92</v>
      </c>
      <c r="DB7" s="37">
        <v>92.71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cp:lastPrinted>2019-01-28T09:30:06Z</cp:lastPrinted>
  <dcterms:created xsi:type="dcterms:W3CDTF">2018-12-03T09:28:42Z</dcterms:created>
  <dcterms:modified xsi:type="dcterms:W3CDTF">2019-01-28T09:30:11Z</dcterms:modified>
  <cp:category/>
</cp:coreProperties>
</file>