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C1125.WEB-OSHIMA\Desktop\経営比較分析表\修正分\"/>
    </mc:Choice>
  </mc:AlternateContent>
  <workbookProtection workbookAlgorithmName="SHA-512" workbookHashValue="4ffb7IMh12dh26QA2qgfx/8n6GJDcDjEaWrM2rEQuv1mkzWf3fUOzWVT59tEDmJq0Ffi/yZFZiV1Bn6xXveBYQ==" workbookSaltValue="XEyvPZ2TAGvVKDBZVvd4pw=="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<sst xmlns="http://schemas.openxmlformats.org/spreadsheetml/2006/main" count="240" uniqueCount="126">
  <si>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</si>
  <si>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</si>
  <si>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</si>
  <si>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</si>
  <si>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</si>
  <si>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</si>
  <si>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</si>
  <si>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</si>
  <si>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</si>
  <si>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</si>
  <si>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</si>
  <si>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</si>
  <si>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</si>
  <si>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</si>
  <si>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</si>
  <si>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</si>
  <si>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</si>
  <si>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</si>
  <si>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</si>
  <si>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</si>
  <si>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</si>
  <si>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</si>
  <si>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</si>
  <si>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</si>
  <si>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</si>
  <si>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</si>
  <si>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</si>
  <si>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</si>
  <si>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</si>
  <si>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</si>
  <si>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</si>
  <si>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</si>
  <si>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</si>
  <si>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</si>
  <si>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</si>
  <si>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</si>
  <si>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</si>
  <si>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</si>
  <si>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</si>
  <si>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</si>
  <si>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</si>
  <si>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</si>
  <si>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</si>
  <si>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</si>
  <si>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</si>
  <si>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</si>
  <si>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</si>
  <si>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</si>
  <si>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</si>
  <si>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</si>
  <si>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</si>
  <si>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</si>
  <si>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</si>
  <si>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</si>
  <si>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</si>
  <si>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</si>
  <si>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</si>
  <si>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</si>
  <si>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</si>
  <si>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</si>
  <si>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</si>
  <si>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</si>
  <si>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</si>
  <si>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</si>
  <si>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</si>
  <si>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</si>
  <si>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</si>
  <si>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</si>
  <si>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</si>
  <si>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</si>
  <si>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</si>
  <si>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</si>
  <si>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</si>
  <si>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</si>
  <si>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</si>
  <si>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</si>
  <si>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</si>
  <si>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</si>
  <si>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</si>
  <si>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</si>
  <si>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</si>
  <si>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</si>
  <si>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</si>
  <si>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</si>
  <si>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</si>
  <si>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</si>
  <si>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</si>
  <si>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</si>
  <si>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</si>
  <si>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</si>
  <si>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</si>
  <si>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</si>
  <si>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</si>
  <si>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</si>
  <si>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</si>
  <si>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</si>
  <si>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</si>
  <si>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</si>
  <si>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</si>
  <si>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</si>
  <si>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</si>
  <si>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</si>
  <si>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</si>
  <si>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</si>
  <si>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</si>
  <si>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</si>
  <si>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</si>
  <si>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</si>
  <si>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</si>
  <si>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</si>
  <si>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</si>
  <si>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</si>
  <si>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</si>
  <si>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</si>
  <si>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</si>
  <si>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</si>
  <si>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</si>
  <si>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</si>
  <si>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</si>
  <si>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</si>
  <si>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</si>
  <si>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</si>
  <si>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</si>
  <si>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各処理施設が供用開始後10年を経過しており、古いもので17年が経過し老朽化が進んでいる。
　現在は、故障や不具合が発生したものについて応急的な修繕により対応しているが、将来的に適切な施設機器等の更新計画策定が必要である。
　現在、機能診断・長寿命化計画の策定を進めており、今後は施設更新費用の平準化を図っていく。</t>
    <rPh sb="1" eb="2">
      <t>カク</t>
    </rPh>
    <rPh sb="2" eb="4">
      <t>ショリ</t>
    </rPh>
    <rPh sb="4" eb="6">
      <t>シセツ</t>
    </rPh>
    <rPh sb="7" eb="9">
      <t>キョウヨウ</t>
    </rPh>
    <rPh sb="9" eb="12">
      <t>カイシゴ</t>
    </rPh>
    <rPh sb="14" eb="15">
      <t>ネン</t>
    </rPh>
    <rPh sb="16" eb="18">
      <t>ケイカ</t>
    </rPh>
    <rPh sb="23" eb="24">
      <t>フル</t>
    </rPh>
    <rPh sb="30" eb="31">
      <t>ネン</t>
    </rPh>
    <rPh sb="32" eb="34">
      <t>ケイカ</t>
    </rPh>
    <rPh sb="35" eb="38">
      <t>ロウキュウカ</t>
    </rPh>
    <rPh sb="39" eb="40">
      <t>スス</t>
    </rPh>
    <rPh sb="47" eb="49">
      <t>ゲンザイ</t>
    </rPh>
    <rPh sb="51" eb="53">
      <t>コショウ</t>
    </rPh>
    <rPh sb="54" eb="57">
      <t>フグアイ</t>
    </rPh>
    <rPh sb="58" eb="60">
      <t>ハッセイ</t>
    </rPh>
    <rPh sb="68" eb="70">
      <t>オウキュウ</t>
    </rPh>
    <rPh sb="70" eb="71">
      <t>テキ</t>
    </rPh>
    <rPh sb="72" eb="74">
      <t>シュウゼン</t>
    </rPh>
    <rPh sb="77" eb="79">
      <t>タイオウ</t>
    </rPh>
    <rPh sb="85" eb="88">
      <t>ショウライテキ</t>
    </rPh>
    <rPh sb="89" eb="91">
      <t>テキセツ</t>
    </rPh>
    <rPh sb="92" eb="94">
      <t>シセツ</t>
    </rPh>
    <rPh sb="94" eb="96">
      <t>キキ</t>
    </rPh>
    <rPh sb="96" eb="97">
      <t>トウ</t>
    </rPh>
    <rPh sb="98" eb="100">
      <t>コウシン</t>
    </rPh>
    <rPh sb="100" eb="102">
      <t>ケイカク</t>
    </rPh>
    <rPh sb="102" eb="104">
      <t>サクテイ</t>
    </rPh>
    <rPh sb="105" eb="107">
      <t>ヒツヨウ</t>
    </rPh>
    <rPh sb="113" eb="115">
      <t>ゲンザイ</t>
    </rPh>
    <rPh sb="116" eb="118">
      <t>キノウ</t>
    </rPh>
    <rPh sb="118" eb="120">
      <t>シンダン</t>
    </rPh>
    <rPh sb="121" eb="122">
      <t>チョウ</t>
    </rPh>
    <rPh sb="122" eb="125">
      <t>ジュミョウカ</t>
    </rPh>
    <rPh sb="125" eb="127">
      <t>ケイカク</t>
    </rPh>
    <rPh sb="128" eb="130">
      <t>サクテイ</t>
    </rPh>
    <rPh sb="131" eb="132">
      <t>スス</t>
    </rPh>
    <rPh sb="137" eb="139">
      <t>コンゴ</t>
    </rPh>
    <rPh sb="140" eb="142">
      <t>シセツ</t>
    </rPh>
    <rPh sb="142" eb="144">
      <t>コウシン</t>
    </rPh>
    <rPh sb="144" eb="146">
      <t>ヒヨウ</t>
    </rPh>
    <rPh sb="147" eb="150">
      <t>ヘイジュンカ</t>
    </rPh>
    <rPh sb="151" eb="152">
      <t>ハカ</t>
    </rPh>
    <phoneticPr fontId="4"/>
  </si>
  <si>
    <t>　水洗化率の向上については、下水道使用料に直結するものであることから、未接続世帯への啓発活動による下水道普及率の向上に取り組むとともに、長寿命化計画等による施設更新費用の平準化や維持管理費の経費節減を行う。
　また、適正な下水道使用料の検討を行い一般会計からの繰入金の軽減に努めていく。</t>
    <rPh sb="1" eb="4">
      <t>スイセンカ</t>
    </rPh>
    <rPh sb="4" eb="5">
      <t>リツ</t>
    </rPh>
    <rPh sb="6" eb="8">
      <t>コウジョウ</t>
    </rPh>
    <rPh sb="14" eb="17">
      <t>ゲスイドウ</t>
    </rPh>
    <rPh sb="17" eb="20">
      <t>シヨウリョウ</t>
    </rPh>
    <rPh sb="21" eb="23">
      <t>チョッケツ</t>
    </rPh>
    <rPh sb="35" eb="38">
      <t>ミセツゾク</t>
    </rPh>
    <rPh sb="38" eb="40">
      <t>セタイ</t>
    </rPh>
    <rPh sb="42" eb="44">
      <t>ケイハツ</t>
    </rPh>
    <rPh sb="44" eb="46">
      <t>カツドウ</t>
    </rPh>
    <rPh sb="49" eb="52">
      <t>ゲスイドウ</t>
    </rPh>
    <rPh sb="52" eb="54">
      <t>フキュウ</t>
    </rPh>
    <rPh sb="54" eb="55">
      <t>リツ</t>
    </rPh>
    <rPh sb="56" eb="58">
      <t>コウジョウ</t>
    </rPh>
    <rPh sb="59" eb="60">
      <t>ト</t>
    </rPh>
    <rPh sb="61" eb="62">
      <t>ク</t>
    </rPh>
    <rPh sb="68" eb="69">
      <t>チョウ</t>
    </rPh>
    <rPh sb="69" eb="72">
      <t>ジュミョウカ</t>
    </rPh>
    <rPh sb="72" eb="74">
      <t>ケイカク</t>
    </rPh>
    <rPh sb="74" eb="75">
      <t>トウ</t>
    </rPh>
    <rPh sb="78" eb="80">
      <t>シセツ</t>
    </rPh>
    <rPh sb="80" eb="82">
      <t>コウシン</t>
    </rPh>
    <rPh sb="82" eb="84">
      <t>ヒヨウ</t>
    </rPh>
    <rPh sb="85" eb="88">
      <t>ヘイジュンカ</t>
    </rPh>
    <rPh sb="89" eb="91">
      <t>イジ</t>
    </rPh>
    <rPh sb="91" eb="94">
      <t>カンリヒ</t>
    </rPh>
    <rPh sb="95" eb="97">
      <t>ケイヒ</t>
    </rPh>
    <rPh sb="97" eb="99">
      <t>セツゲン</t>
    </rPh>
    <rPh sb="100" eb="101">
      <t>オコナ</t>
    </rPh>
    <rPh sb="108" eb="110">
      <t>テキセイ</t>
    </rPh>
    <rPh sb="111" eb="114">
      <t>ゲスイドウ</t>
    </rPh>
    <rPh sb="114" eb="117">
      <t>シヨウリョウ</t>
    </rPh>
    <rPh sb="118" eb="120">
      <t>ケントウ</t>
    </rPh>
    <rPh sb="121" eb="122">
      <t>オコナ</t>
    </rPh>
    <rPh sb="123" eb="125">
      <t>イッパン</t>
    </rPh>
    <rPh sb="125" eb="127">
      <t>カイケイ</t>
    </rPh>
    <rPh sb="130" eb="132">
      <t>クリイレ</t>
    </rPh>
    <rPh sb="132" eb="133">
      <t>キン</t>
    </rPh>
    <rPh sb="134" eb="136">
      <t>ケイゲン</t>
    </rPh>
    <rPh sb="137" eb="138">
      <t>ツト</t>
    </rPh>
    <phoneticPr fontId="4"/>
  </si>
  <si>
    <t>①経費回収率については、類似団体・全国平均に比べ低い数値となっており、維持管理費の増加に伴う汚水処理費の高騰が主な要因と考えられる。
　現状、料金収入で維持管理費を賄うことが出来ていないため、一般会計からの繰入金に頼っている。
　また、汚水処理原価についても同様に類似団体・全国平均とかい離しており、水洗化率の向上と維持管理費の削減および適正な料金収入の確保が必要である。
②収益的収支比率の改善については、起債償還額の減少が影響していると考えられる。</t>
    <rPh sb="1" eb="3">
      <t>ケイヒ</t>
    </rPh>
    <rPh sb="3" eb="5">
      <t>カイシュウ</t>
    </rPh>
    <rPh sb="5" eb="6">
      <t>リツ</t>
    </rPh>
    <rPh sb="12" eb="14">
      <t>ルイジ</t>
    </rPh>
    <rPh sb="14" eb="16">
      <t>ダンタイ</t>
    </rPh>
    <rPh sb="17" eb="19">
      <t>ゼンコク</t>
    </rPh>
    <rPh sb="19" eb="21">
      <t>ヘイキン</t>
    </rPh>
    <rPh sb="22" eb="23">
      <t>クラ</t>
    </rPh>
    <rPh sb="24" eb="25">
      <t>ヒク</t>
    </rPh>
    <rPh sb="26" eb="28">
      <t>スウチ</t>
    </rPh>
    <rPh sb="35" eb="37">
      <t>イジ</t>
    </rPh>
    <rPh sb="37" eb="40">
      <t>カンリヒ</t>
    </rPh>
    <rPh sb="41" eb="43">
      <t>ゾウカ</t>
    </rPh>
    <rPh sb="44" eb="45">
      <t>トモナ</t>
    </rPh>
    <rPh sb="46" eb="48">
      <t>オスイ</t>
    </rPh>
    <rPh sb="48" eb="50">
      <t>ショリ</t>
    </rPh>
    <rPh sb="50" eb="51">
      <t>ヒ</t>
    </rPh>
    <rPh sb="52" eb="54">
      <t>コウトウ</t>
    </rPh>
    <rPh sb="55" eb="56">
      <t>オモ</t>
    </rPh>
    <rPh sb="57" eb="59">
      <t>ヨウイン</t>
    </rPh>
    <rPh sb="60" eb="61">
      <t>カンガ</t>
    </rPh>
    <rPh sb="68" eb="70">
      <t>ゲンジョウ</t>
    </rPh>
    <rPh sb="71" eb="73">
      <t>リョウキン</t>
    </rPh>
    <rPh sb="73" eb="75">
      <t>シュウニュウ</t>
    </rPh>
    <rPh sb="76" eb="78">
      <t>イジ</t>
    </rPh>
    <rPh sb="78" eb="81">
      <t>カンリヒ</t>
    </rPh>
    <rPh sb="82" eb="83">
      <t>マカナ</t>
    </rPh>
    <rPh sb="87" eb="89">
      <t>デキ</t>
    </rPh>
    <rPh sb="96" eb="98">
      <t>イッパン</t>
    </rPh>
    <rPh sb="98" eb="100">
      <t>カイケイ</t>
    </rPh>
    <rPh sb="103" eb="105">
      <t>クリイレ</t>
    </rPh>
    <rPh sb="105" eb="106">
      <t>キン</t>
    </rPh>
    <rPh sb="107" eb="108">
      <t>タヨ</t>
    </rPh>
    <rPh sb="118" eb="120">
      <t>オスイ</t>
    </rPh>
    <rPh sb="120" eb="122">
      <t>ショリ</t>
    </rPh>
    <rPh sb="122" eb="124">
      <t>ゲンカ</t>
    </rPh>
    <rPh sb="129" eb="131">
      <t>ドウヨウ</t>
    </rPh>
    <rPh sb="132" eb="134">
      <t>ルイジ</t>
    </rPh>
    <rPh sb="134" eb="136">
      <t>ダンタイ</t>
    </rPh>
    <rPh sb="137" eb="139">
      <t>ゼンコク</t>
    </rPh>
    <rPh sb="139" eb="141">
      <t>ヘイキン</t>
    </rPh>
    <rPh sb="144" eb="145">
      <t>リ</t>
    </rPh>
    <rPh sb="150" eb="153">
      <t>スイセンカ</t>
    </rPh>
    <rPh sb="153" eb="154">
      <t>リツ</t>
    </rPh>
    <rPh sb="155" eb="157">
      <t>コウジョウ</t>
    </rPh>
    <rPh sb="158" eb="160">
      <t>イジ</t>
    </rPh>
    <rPh sb="160" eb="163">
      <t>カンリヒ</t>
    </rPh>
    <rPh sb="164" eb="166">
      <t>サクゲン</t>
    </rPh>
    <rPh sb="169" eb="171">
      <t>テキセイ</t>
    </rPh>
    <rPh sb="172" eb="174">
      <t>リョウキン</t>
    </rPh>
    <rPh sb="174" eb="176">
      <t>シュウニュウ</t>
    </rPh>
    <rPh sb="177" eb="179">
      <t>カクホ</t>
    </rPh>
    <rPh sb="180" eb="182">
      <t>ヒツヨウ</t>
    </rPh>
    <rPh sb="189" eb="192">
      <t>シュウエキテキ</t>
    </rPh>
    <rPh sb="192" eb="194">
      <t>シュウシ</t>
    </rPh>
    <rPh sb="194" eb="196">
      <t>ヒリツ</t>
    </rPh>
    <rPh sb="197" eb="199">
      <t>カイゼン</t>
    </rPh>
    <rPh sb="205" eb="207">
      <t>キサイ</t>
    </rPh>
    <rPh sb="207" eb="209">
      <t>ショウカン</t>
    </rPh>
    <rPh sb="209" eb="210">
      <t>ガク</t>
    </rPh>
    <rPh sb="211" eb="213">
      <t>ゲンショウ</t>
    </rPh>
    <rPh sb="221" eb="22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</si>
</sst>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DC-4251-BA39-CF159B4F83D5}"/>
            </c:ext>
          </c:extLst>
        </c:ser>
        <c:dLbls>
          <c:showLegendKey val="0"/>
          <c:showVal val="0"/>
          <c:showCatName val="0"/>
          <c:showSerName val="0"/>
          <c:showPercent val="0"/>
          <c:showBubbleSize val="0"/>
        </c:dLbls>
        <c:gapWidth val="150"/>
        <c:axId val="420239360"/>
        <c:axId val="41956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7FDC-4251-BA39-CF159B4F83D5}"/>
            </c:ext>
          </c:extLst>
        </c:ser>
        <c:dLbls>
          <c:showLegendKey val="0"/>
          <c:showVal val="0"/>
          <c:showCatName val="0"/>
          <c:showSerName val="0"/>
          <c:showPercent val="0"/>
          <c:showBubbleSize val="0"/>
        </c:dLbls>
        <c:marker val="1"/>
        <c:smooth val="0"/>
        <c:axId val="420239360"/>
        <c:axId val="419566816"/>
      </c:lineChart>
      <c:dateAx>
        <c:axId val="420239360"/>
        <c:scaling>
          <c:orientation val="minMax"/>
        </c:scaling>
        <c:delete val="1"/>
        <c:axPos val="b"/>
        <c:numFmt formatCode="ge" sourceLinked="1"/>
        <c:majorTickMark val="none"/>
        <c:minorTickMark val="none"/>
        <c:tickLblPos val="none"/>
        <c:crossAx val="419566816"/>
        <c:crosses val="autoZero"/>
        <c:auto val="1"/>
        <c:lblOffset val="100"/>
        <c:baseTimeUnit val="years"/>
      </c:dateAx>
      <c:valAx>
        <c:axId val="4195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37.19</c:v>
                </c:pt>
                <c:pt idx="1">
                  <c:v>32.1</c:v>
                </c:pt>
                <c:pt idx="2">
                  <c:v>35.630000000000003</c:v>
                </c:pt>
                <c:pt idx="3">
                  <c:v>35.79</c:v>
                </c:pt>
                <c:pt idx="4">
                  <c:v>34.56</c:v>
                </c:pt>
              </c:numCache>
            </c:numRef>
          </c:val>
          <c:extLst xmlns:c16r2="http://schemas.microsoft.com/office/drawing/2015/06/chart">
            <c:ext xmlns:c16="http://schemas.microsoft.com/office/drawing/2014/chart" uri="{C3380CC4-5D6E-409C-BE32-E72D297353CC}">
              <c16:uniqueId val="{00000000-3654-4985-993A-02EDFE400E46}"/>
            </c:ext>
          </c:extLst>
        </c:ser>
        <c:dLbls>
          <c:showLegendKey val="0"/>
          <c:showVal val="0"/>
          <c:showCatName val="0"/>
          <c:showSerName val="0"/>
          <c:showPercent val="0"/>
          <c:showBubbleSize val="0"/>
        </c:dLbls>
        <c:gapWidth val="150"/>
        <c:axId val="402763312"/>
        <c:axId val="40276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3654-4985-993A-02EDFE400E46}"/>
            </c:ext>
          </c:extLst>
        </c:ser>
        <c:dLbls>
          <c:showLegendKey val="0"/>
          <c:showVal val="0"/>
          <c:showCatName val="0"/>
          <c:showSerName val="0"/>
          <c:showPercent val="0"/>
          <c:showBubbleSize val="0"/>
        </c:dLbls>
        <c:marker val="1"/>
        <c:smooth val="0"/>
        <c:axId val="402763312"/>
        <c:axId val="402763704"/>
      </c:lineChart>
      <c:dateAx>
        <c:axId val="402763312"/>
        <c:scaling>
          <c:orientation val="minMax"/>
        </c:scaling>
        <c:delete val="1"/>
        <c:axPos val="b"/>
        <c:numFmt formatCode="ge" sourceLinked="1"/>
        <c:majorTickMark val="none"/>
        <c:minorTickMark val="none"/>
        <c:tickLblPos val="none"/>
        <c:crossAx val="402763704"/>
        <c:crosses val="autoZero"/>
        <c:auto val="1"/>
        <c:lblOffset val="100"/>
        <c:baseTimeUnit val="years"/>
      </c:dateAx>
      <c:valAx>
        <c:axId val="40276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6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75.34</c:v>
                </c:pt>
                <c:pt idx="1">
                  <c:v>78.14</c:v>
                </c:pt>
                <c:pt idx="2">
                  <c:v>78.819999999999993</c:v>
                </c:pt>
                <c:pt idx="3">
                  <c:v>78.69</c:v>
                </c:pt>
                <c:pt idx="4">
                  <c:v>78.67</c:v>
                </c:pt>
              </c:numCache>
            </c:numRef>
          </c:val>
          <c:extLst xmlns:c16r2="http://schemas.microsoft.com/office/drawing/2015/06/chart">
            <c:ext xmlns:c16="http://schemas.microsoft.com/office/drawing/2014/chart" uri="{C3380CC4-5D6E-409C-BE32-E72D297353CC}">
              <c16:uniqueId val="{00000000-9666-4A39-99C5-572A2C90614A}"/>
            </c:ext>
          </c:extLst>
        </c:ser>
        <c:dLbls>
          <c:showLegendKey val="0"/>
          <c:showVal val="0"/>
          <c:showCatName val="0"/>
          <c:showSerName val="0"/>
          <c:showPercent val="0"/>
          <c:showBubbleSize val="0"/>
        </c:dLbls>
        <c:gapWidth val="150"/>
        <c:axId val="402764880"/>
        <c:axId val="40276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9666-4A39-99C5-572A2C90614A}"/>
            </c:ext>
          </c:extLst>
        </c:ser>
        <c:dLbls>
          <c:showLegendKey val="0"/>
          <c:showVal val="0"/>
          <c:showCatName val="0"/>
          <c:showSerName val="0"/>
          <c:showPercent val="0"/>
          <c:showBubbleSize val="0"/>
        </c:dLbls>
        <c:marker val="1"/>
        <c:smooth val="0"/>
        <c:axId val="402764880"/>
        <c:axId val="402765272"/>
      </c:lineChart>
      <c:dateAx>
        <c:axId val="402764880"/>
        <c:scaling>
          <c:orientation val="minMax"/>
        </c:scaling>
        <c:delete val="1"/>
        <c:axPos val="b"/>
        <c:numFmt formatCode="ge" sourceLinked="1"/>
        <c:majorTickMark val="none"/>
        <c:minorTickMark val="none"/>
        <c:tickLblPos val="none"/>
        <c:crossAx val="402765272"/>
        <c:crosses val="autoZero"/>
        <c:auto val="1"/>
        <c:lblOffset val="100"/>
        <c:baseTimeUnit val="years"/>
      </c:dateAx>
      <c:valAx>
        <c:axId val="40276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6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51.14</c:v>
                </c:pt>
                <c:pt idx="1">
                  <c:v>52.27</c:v>
                </c:pt>
                <c:pt idx="2">
                  <c:v>53.47</c:v>
                </c:pt>
                <c:pt idx="3">
                  <c:v>54.94</c:v>
                </c:pt>
                <c:pt idx="4">
                  <c:v>56.3</c:v>
                </c:pt>
              </c:numCache>
            </c:numRef>
          </c:val>
          <c:extLst xmlns:c16r2="http://schemas.microsoft.com/office/drawing/2015/06/chart">
            <c:ext xmlns:c16="http://schemas.microsoft.com/office/drawing/2014/chart" uri="{C3380CC4-5D6E-409C-BE32-E72D297353CC}">
              <c16:uniqueId val="{00000000-E02E-4614-A951-68366DC55483}"/>
            </c:ext>
          </c:extLst>
        </c:ser>
        <c:dLbls>
          <c:showLegendKey val="0"/>
          <c:showVal val="0"/>
          <c:showCatName val="0"/>
          <c:showSerName val="0"/>
          <c:showPercent val="0"/>
          <c:showBubbleSize val="0"/>
        </c:dLbls>
        <c:gapWidth val="150"/>
        <c:axId val="419566424"/>
        <c:axId val="41956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2E-4614-A951-68366DC55483}"/>
            </c:ext>
          </c:extLst>
        </c:ser>
        <c:dLbls>
          <c:showLegendKey val="0"/>
          <c:showVal val="0"/>
          <c:showCatName val="0"/>
          <c:showSerName val="0"/>
          <c:showPercent val="0"/>
          <c:showBubbleSize val="0"/>
        </c:dLbls>
        <c:marker val="1"/>
        <c:smooth val="0"/>
        <c:axId val="419566424"/>
        <c:axId val="419566032"/>
      </c:lineChart>
      <c:dateAx>
        <c:axId val="419566424"/>
        <c:scaling>
          <c:orientation val="minMax"/>
        </c:scaling>
        <c:delete val="1"/>
        <c:axPos val="b"/>
        <c:numFmt formatCode="ge" sourceLinked="1"/>
        <c:majorTickMark val="none"/>
        <c:minorTickMark val="none"/>
        <c:tickLblPos val="none"/>
        <c:crossAx val="419566032"/>
        <c:crosses val="autoZero"/>
        <c:auto val="1"/>
        <c:lblOffset val="100"/>
        <c:baseTimeUnit val="years"/>
      </c:dateAx>
      <c:valAx>
        <c:axId val="41956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56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E9-42C1-A9FD-A58657182952}"/>
            </c:ext>
          </c:extLst>
        </c:ser>
        <c:dLbls>
          <c:showLegendKey val="0"/>
          <c:showVal val="0"/>
          <c:showCatName val="0"/>
          <c:showSerName val="0"/>
          <c:showPercent val="0"/>
          <c:showBubbleSize val="0"/>
        </c:dLbls>
        <c:gapWidth val="150"/>
        <c:axId val="419568384"/>
        <c:axId val="41956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E9-42C1-A9FD-A58657182952}"/>
            </c:ext>
          </c:extLst>
        </c:ser>
        <c:dLbls>
          <c:showLegendKey val="0"/>
          <c:showVal val="0"/>
          <c:showCatName val="0"/>
          <c:showSerName val="0"/>
          <c:showPercent val="0"/>
          <c:showBubbleSize val="0"/>
        </c:dLbls>
        <c:marker val="1"/>
        <c:smooth val="0"/>
        <c:axId val="419568384"/>
        <c:axId val="419567992"/>
      </c:lineChart>
      <c:dateAx>
        <c:axId val="419568384"/>
        <c:scaling>
          <c:orientation val="minMax"/>
        </c:scaling>
        <c:delete val="1"/>
        <c:axPos val="b"/>
        <c:numFmt formatCode="ge" sourceLinked="1"/>
        <c:majorTickMark val="none"/>
        <c:minorTickMark val="none"/>
        <c:tickLblPos val="none"/>
        <c:crossAx val="419567992"/>
        <c:crosses val="autoZero"/>
        <c:auto val="1"/>
        <c:lblOffset val="100"/>
        <c:baseTimeUnit val="years"/>
      </c:dateAx>
      <c:valAx>
        <c:axId val="41956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5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71-4E7C-AD99-930B4D49BA9E}"/>
            </c:ext>
          </c:extLst>
        </c:ser>
        <c:dLbls>
          <c:showLegendKey val="0"/>
          <c:showVal val="0"/>
          <c:showCatName val="0"/>
          <c:showSerName val="0"/>
          <c:showPercent val="0"/>
          <c:showBubbleSize val="0"/>
        </c:dLbls>
        <c:gapWidth val="150"/>
        <c:axId val="152600112"/>
        <c:axId val="1526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71-4E7C-AD99-930B4D49BA9E}"/>
            </c:ext>
          </c:extLst>
        </c:ser>
        <c:dLbls>
          <c:showLegendKey val="0"/>
          <c:showVal val="0"/>
          <c:showCatName val="0"/>
          <c:showSerName val="0"/>
          <c:showPercent val="0"/>
          <c:showBubbleSize val="0"/>
        </c:dLbls>
        <c:marker val="1"/>
        <c:smooth val="0"/>
        <c:axId val="152600112"/>
        <c:axId val="152600896"/>
      </c:lineChart>
      <c:dateAx>
        <c:axId val="152600112"/>
        <c:scaling>
          <c:orientation val="minMax"/>
        </c:scaling>
        <c:delete val="1"/>
        <c:axPos val="b"/>
        <c:numFmt formatCode="ge" sourceLinked="1"/>
        <c:majorTickMark val="none"/>
        <c:minorTickMark val="none"/>
        <c:tickLblPos val="none"/>
        <c:crossAx val="152600896"/>
        <c:crosses val="autoZero"/>
        <c:auto val="1"/>
        <c:lblOffset val="100"/>
        <c:baseTimeUnit val="years"/>
      </c:dateAx>
      <c:valAx>
        <c:axId val="1526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0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89-4400-8A87-AE3DC02FD5C1}"/>
            </c:ext>
          </c:extLst>
        </c:ser>
        <c:dLbls>
          <c:showLegendKey val="0"/>
          <c:showVal val="0"/>
          <c:showCatName val="0"/>
          <c:showSerName val="0"/>
          <c:showPercent val="0"/>
          <c:showBubbleSize val="0"/>
        </c:dLbls>
        <c:gapWidth val="150"/>
        <c:axId val="153601912"/>
        <c:axId val="15360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89-4400-8A87-AE3DC02FD5C1}"/>
            </c:ext>
          </c:extLst>
        </c:ser>
        <c:dLbls>
          <c:showLegendKey val="0"/>
          <c:showVal val="0"/>
          <c:showCatName val="0"/>
          <c:showSerName val="0"/>
          <c:showPercent val="0"/>
          <c:showBubbleSize val="0"/>
        </c:dLbls>
        <c:marker val="1"/>
        <c:smooth val="0"/>
        <c:axId val="153601912"/>
        <c:axId val="153602696"/>
      </c:lineChart>
      <c:dateAx>
        <c:axId val="153601912"/>
        <c:scaling>
          <c:orientation val="minMax"/>
        </c:scaling>
        <c:delete val="1"/>
        <c:axPos val="b"/>
        <c:numFmt formatCode="ge" sourceLinked="1"/>
        <c:majorTickMark val="none"/>
        <c:minorTickMark val="none"/>
        <c:tickLblPos val="none"/>
        <c:crossAx val="153602696"/>
        <c:crosses val="autoZero"/>
        <c:auto val="1"/>
        <c:lblOffset val="100"/>
        <c:baseTimeUnit val="years"/>
      </c:dateAx>
      <c:valAx>
        <c:axId val="15360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0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12-453E-A358-4A1E40AAB58B}"/>
            </c:ext>
          </c:extLst>
        </c:ser>
        <c:dLbls>
          <c:showLegendKey val="0"/>
          <c:showVal val="0"/>
          <c:showCatName val="0"/>
          <c:showSerName val="0"/>
          <c:showPercent val="0"/>
          <c:showBubbleSize val="0"/>
        </c:dLbls>
        <c:gapWidth val="150"/>
        <c:axId val="153604264"/>
        <c:axId val="15436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12-453E-A358-4A1E40AAB58B}"/>
            </c:ext>
          </c:extLst>
        </c:ser>
        <c:dLbls>
          <c:showLegendKey val="0"/>
          <c:showVal val="0"/>
          <c:showCatName val="0"/>
          <c:showSerName val="0"/>
          <c:showPercent val="0"/>
          <c:showBubbleSize val="0"/>
        </c:dLbls>
        <c:marker val="1"/>
        <c:smooth val="0"/>
        <c:axId val="153604264"/>
        <c:axId val="154368744"/>
      </c:lineChart>
      <c:dateAx>
        <c:axId val="153604264"/>
        <c:scaling>
          <c:orientation val="minMax"/>
        </c:scaling>
        <c:delete val="1"/>
        <c:axPos val="b"/>
        <c:numFmt formatCode="ge" sourceLinked="1"/>
        <c:majorTickMark val="none"/>
        <c:minorTickMark val="none"/>
        <c:tickLblPos val="none"/>
        <c:crossAx val="154368744"/>
        <c:crosses val="autoZero"/>
        <c:auto val="1"/>
        <c:lblOffset val="100"/>
        <c:baseTimeUnit val="years"/>
      </c:dateAx>
      <c:valAx>
        <c:axId val="15436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0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50.12</c:v>
                </c:pt>
                <c:pt idx="3" formatCode="#,##0.00;&quot;△&quot;#,##0.00;&quot;-&quot;">
                  <c:v>65.180000000000007</c:v>
                </c:pt>
                <c:pt idx="4" formatCode="#,##0.00;&quot;△&quot;#,##0.00;&quot;-&quot;">
                  <c:v>59.35</c:v>
                </c:pt>
              </c:numCache>
            </c:numRef>
          </c:val>
          <c:extLst xmlns:c16r2="http://schemas.microsoft.com/office/drawing/2015/06/chart">
            <c:ext xmlns:c16="http://schemas.microsoft.com/office/drawing/2014/chart" uri="{C3380CC4-5D6E-409C-BE32-E72D297353CC}">
              <c16:uniqueId val="{00000000-72C2-4A7B-9A72-CE9B8764EC74}"/>
            </c:ext>
          </c:extLst>
        </c:ser>
        <c:dLbls>
          <c:showLegendKey val="0"/>
          <c:showVal val="0"/>
          <c:showCatName val="0"/>
          <c:showSerName val="0"/>
          <c:showPercent val="0"/>
          <c:showBubbleSize val="0"/>
        </c:dLbls>
        <c:gapWidth val="150"/>
        <c:axId val="154371488"/>
        <c:axId val="15436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72C2-4A7B-9A72-CE9B8764EC74}"/>
            </c:ext>
          </c:extLst>
        </c:ser>
        <c:dLbls>
          <c:showLegendKey val="0"/>
          <c:showVal val="0"/>
          <c:showCatName val="0"/>
          <c:showSerName val="0"/>
          <c:showPercent val="0"/>
          <c:showBubbleSize val="0"/>
        </c:dLbls>
        <c:marker val="1"/>
        <c:smooth val="0"/>
        <c:axId val="154371488"/>
        <c:axId val="154369136"/>
      </c:lineChart>
      <c:dateAx>
        <c:axId val="154371488"/>
        <c:scaling>
          <c:orientation val="minMax"/>
        </c:scaling>
        <c:delete val="1"/>
        <c:axPos val="b"/>
        <c:numFmt formatCode="ge" sourceLinked="1"/>
        <c:majorTickMark val="none"/>
        <c:minorTickMark val="none"/>
        <c:tickLblPos val="none"/>
        <c:crossAx val="154369136"/>
        <c:crosses val="autoZero"/>
        <c:auto val="1"/>
        <c:lblOffset val="100"/>
        <c:baseTimeUnit val="years"/>
      </c:dateAx>
      <c:valAx>
        <c:axId val="15436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38.71</c:v>
                </c:pt>
                <c:pt idx="1">
                  <c:v>37.82</c:v>
                </c:pt>
                <c:pt idx="2">
                  <c:v>36.51</c:v>
                </c:pt>
                <c:pt idx="3">
                  <c:v>37.21</c:v>
                </c:pt>
                <c:pt idx="4">
                  <c:v>34.46</c:v>
                </c:pt>
              </c:numCache>
            </c:numRef>
          </c:val>
          <c:extLst xmlns:c16r2="http://schemas.microsoft.com/office/drawing/2015/06/chart">
            <c:ext xmlns:c16="http://schemas.microsoft.com/office/drawing/2014/chart" uri="{C3380CC4-5D6E-409C-BE32-E72D297353CC}">
              <c16:uniqueId val="{00000000-2B15-4C86-9647-7AEAF731E415}"/>
            </c:ext>
          </c:extLst>
        </c:ser>
        <c:dLbls>
          <c:showLegendKey val="0"/>
          <c:showVal val="0"/>
          <c:showCatName val="0"/>
          <c:showSerName val="0"/>
          <c:showPercent val="0"/>
          <c:showBubbleSize val="0"/>
        </c:dLbls>
        <c:gapWidth val="150"/>
        <c:axId val="398894776"/>
        <c:axId val="3988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B15-4C86-9647-7AEAF731E415}"/>
            </c:ext>
          </c:extLst>
        </c:ser>
        <c:dLbls>
          <c:showLegendKey val="0"/>
          <c:showVal val="0"/>
          <c:showCatName val="0"/>
          <c:showSerName val="0"/>
          <c:showPercent val="0"/>
          <c:showBubbleSize val="0"/>
        </c:dLbls>
        <c:marker val="1"/>
        <c:smooth val="0"/>
        <c:axId val="398894776"/>
        <c:axId val="398895168"/>
      </c:lineChart>
      <c:dateAx>
        <c:axId val="398894776"/>
        <c:scaling>
          <c:orientation val="minMax"/>
        </c:scaling>
        <c:delete val="1"/>
        <c:axPos val="b"/>
        <c:numFmt formatCode="ge" sourceLinked="1"/>
        <c:majorTickMark val="none"/>
        <c:minorTickMark val="none"/>
        <c:tickLblPos val="none"/>
        <c:crossAx val="398895168"/>
        <c:crosses val="autoZero"/>
        <c:auto val="1"/>
        <c:lblOffset val="100"/>
        <c:baseTimeUnit val="years"/>
      </c:dateAx>
      <c:valAx>
        <c:axId val="3988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89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539</c:v>
                </c:pt>
                <c:pt idx="1">
                  <c:v>562.27</c:v>
                </c:pt>
                <c:pt idx="2">
                  <c:v>592.05999999999995</c:v>
                </c:pt>
                <c:pt idx="3">
                  <c:v>581.96</c:v>
                </c:pt>
                <c:pt idx="4">
                  <c:v>635.48</c:v>
                </c:pt>
              </c:numCache>
            </c:numRef>
          </c:val>
          <c:extLst xmlns:c16r2="http://schemas.microsoft.com/office/drawing/2015/06/chart">
            <c:ext xmlns:c16="http://schemas.microsoft.com/office/drawing/2014/chart" uri="{C3380CC4-5D6E-409C-BE32-E72D297353CC}">
              <c16:uniqueId val="{00000000-9D18-4472-90CB-CECDA7CE3170}"/>
            </c:ext>
          </c:extLst>
        </c:ser>
        <c:dLbls>
          <c:showLegendKey val="0"/>
          <c:showVal val="0"/>
          <c:showCatName val="0"/>
          <c:showSerName val="0"/>
          <c:showPercent val="0"/>
          <c:showBubbleSize val="0"/>
        </c:dLbls>
        <c:gapWidth val="150"/>
        <c:axId val="398896344"/>
        <c:axId val="39889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9D18-4472-90CB-CECDA7CE3170}"/>
            </c:ext>
          </c:extLst>
        </c:ser>
        <c:dLbls>
          <c:showLegendKey val="0"/>
          <c:showVal val="0"/>
          <c:showCatName val="0"/>
          <c:showSerName val="0"/>
          <c:showPercent val="0"/>
          <c:showBubbleSize val="0"/>
        </c:dLbls>
        <c:marker val="1"/>
        <c:smooth val="0"/>
        <c:axId val="398896344"/>
        <c:axId val="398896736"/>
      </c:lineChart>
      <c:dateAx>
        <c:axId val="398896344"/>
        <c:scaling>
          <c:orientation val="minMax"/>
        </c:scaling>
        <c:delete val="1"/>
        <c:axPos val="b"/>
        <c:numFmt formatCode="ge" sourceLinked="1"/>
        <c:majorTickMark val="none"/>
        <c:minorTickMark val="none"/>
        <c:tickLblPos val="none"/>
        <c:crossAx val="398896736"/>
        <c:crosses val="autoZero"/>
        <c:auto val="1"/>
        <c:lblOffset val="100"/>
        <c:baseTimeUnit val="years"/>
      </c:dateAx>
      <c:valAx>
        <c:axId val="3988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89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2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周防大島町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16756</v>
      </c>
      <c r="AM8" s="66"/>
      <c r="AN8" s="66"/>
      <c r="AO8" s="66"/>
      <c r="AP8" s="66"/>
      <c r="AQ8" s="66"/>
      <c r="AR8" s="66"/>
      <c r="AS8" s="66"/>
      <c r="AT8" s="65">
        <f>データ!T6</f>
        <v>138.09</v>
      </c>
      <c r="AU8" s="65"/>
      <c r="AV8" s="65"/>
      <c r="AW8" s="65"/>
      <c r="AX8" s="65"/>
      <c r="AY8" s="65"/>
      <c r="AZ8" s="65"/>
      <c r="BA8" s="65"/>
      <c r="BB8" s="65">
        <f>データ!U6</f>
        <v>121.34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18.29</v>
      </c>
      <c r="Q10" s="65"/>
      <c r="R10" s="65"/>
      <c r="S10" s="65"/>
      <c r="T10" s="65"/>
      <c r="U10" s="65"/>
      <c r="V10" s="65"/>
      <c r="W10" s="65">
        <f>データ!Q6</f>
        <v>101.77</v>
      </c>
      <c r="X10" s="65"/>
      <c r="Y10" s="65"/>
      <c r="Z10" s="65"/>
      <c r="AA10" s="65"/>
      <c r="AB10" s="65"/>
      <c r="AC10" s="65"/>
      <c r="AD10" s="66">
        <f>データ!R6</f>
        <v>4352</v>
      </c>
      <c r="AE10" s="66"/>
      <c r="AF10" s="66"/>
      <c r="AG10" s="66"/>
      <c r="AH10" s="66"/>
      <c r="AI10" s="66"/>
      <c r="AJ10" s="66"/>
      <c r="AK10" s="2"/>
      <c r="AL10" s="66">
        <f>データ!V6</f>
        <v>3029</v>
      </c>
      <c r="AM10" s="66"/>
      <c r="AN10" s="66"/>
      <c r="AO10" s="66"/>
      <c r="AP10" s="66"/>
      <c r="AQ10" s="66"/>
      <c r="AR10" s="66"/>
      <c r="AS10" s="66"/>
      <c r="AT10" s="65">
        <f>データ!W6</f>
        <v>2.96</v>
      </c>
      <c r="AU10" s="65"/>
      <c r="AV10" s="65"/>
      <c r="AW10" s="65"/>
      <c r="AX10" s="65"/>
      <c r="AY10" s="65"/>
      <c r="AZ10" s="65"/>
      <c r="BA10" s="65"/>
      <c r="BB10" s="65">
        <f>データ!X6</f>
        <v>1023.31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F2zpzAA9a3pXCBLHHUIxup92tZ8VC67VRU/NdHjip8DpcDJIvBRed9UVVkmu9s+reRaS3x05M5jSb+RRe6+I5A==" saltValue="Yp5GL0HDZTuo9YPAmJuTT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353051</v>
      </c>
      <c r="D6" s="32">
        <f t="shared" si="3"/>
        <v>47</v>
      </c>
      <c r="E6" s="32">
        <f t="shared" si="3"/>
        <v>17</v>
      </c>
      <c r="F6" s="32">
        <f t="shared" si="3"/>
        <v>5</v>
      </c>
      <c r="G6" s="32">
        <f t="shared" si="3"/>
        <v>0</v>
      </c>
      <c r="H6" s="32" t="str">
        <f t="shared" si="3"/>
        <v>山口県　周防大島町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18.29</v>
      </c>
      <c r="Q6" s="33">
        <f t="shared" si="3"/>
        <v>101.77</v>
      </c>
      <c r="R6" s="33">
        <f t="shared" si="3"/>
        <v>4352</v>
      </c>
      <c r="S6" s="33">
        <f t="shared" si="3"/>
        <v>16756</v>
      </c>
      <c r="T6" s="33">
        <f t="shared" si="3"/>
        <v>138.09</v>
      </c>
      <c r="U6" s="33">
        <f t="shared" si="3"/>
        <v>121.34</v>
      </c>
      <c r="V6" s="33">
        <f t="shared" si="3"/>
        <v>3029</v>
      </c>
      <c r="W6" s="33">
        <f t="shared" si="3"/>
        <v>2.96</v>
      </c>
      <c r="X6" s="33">
        <f t="shared" si="3"/>
        <v>1023.31</v>
      </c>
      <c r="Y6" s="34">
        <f>IF(Y7="",NA(),Y7)</f>
        <v>51.14</v>
      </c>
      <c r="Z6" s="34">
        <f t="shared" ref="Z6:AH6" si="4">IF(Z7="",NA(),Z7)</f>
        <v>52.27</v>
      </c>
      <c r="AA6" s="34">
        <f t="shared" si="4"/>
        <v>53.47</v>
      </c>
      <c r="AB6" s="34">
        <f t="shared" si="4"/>
        <v>54.94</v>
      </c>
      <c r="AC6" s="34">
        <f t="shared" si="4"/>
        <v>56.3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50.12</v>
      </c>
      <c r="BI6" s="34">
        <f t="shared" si="7"/>
        <v>65.180000000000007</v>
      </c>
      <c r="BJ6" s="34">
        <f t="shared" si="7"/>
        <v>59.35</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38.71</v>
      </c>
      <c r="BR6" s="34">
        <f t="shared" ref="BR6:BZ6" si="8">IF(BR7="",NA(),BR7)</f>
        <v>37.82</v>
      </c>
      <c r="BS6" s="34">
        <f t="shared" si="8"/>
        <v>36.51</v>
      </c>
      <c r="BT6" s="34">
        <f t="shared" si="8"/>
        <v>37.21</v>
      </c>
      <c r="BU6" s="34">
        <f t="shared" si="8"/>
        <v>34.46</v>
      </c>
      <c r="BV6" s="34">
        <f t="shared" si="8"/>
        <v>41.04</v>
      </c>
      <c r="BW6" s="34">
        <f t="shared" si="8"/>
        <v>41.08</v>
      </c>
      <c r="BX6" s="34">
        <f t="shared" si="8"/>
        <v>52.19</v>
      </c>
      <c r="BY6" s="34">
        <f t="shared" si="8"/>
        <v>55.32</v>
      </c>
      <c r="BZ6" s="34">
        <f t="shared" si="8"/>
        <v>59.8</v>
      </c>
      <c r="CA6" s="33" t="str">
        <f>IF(CA7="","",IF(CA7="-","【-】","【"&amp;SUBSTITUTE(TEXT(CA7,"#,##0.00"),"-","△")&amp;"】"))</f>
        <v>【60.64】</v>
      </c>
      <c r="CB6" s="34">
        <f>IF(CB7="",NA(),CB7)</f>
        <v>539</v>
      </c>
      <c r="CC6" s="34">
        <f t="shared" ref="CC6:CK6" si="9">IF(CC7="",NA(),CC7)</f>
        <v>562.27</v>
      </c>
      <c r="CD6" s="34">
        <f t="shared" si="9"/>
        <v>592.05999999999995</v>
      </c>
      <c r="CE6" s="34">
        <f t="shared" si="9"/>
        <v>581.96</v>
      </c>
      <c r="CF6" s="34">
        <f t="shared" si="9"/>
        <v>635.48</v>
      </c>
      <c r="CG6" s="34">
        <f t="shared" si="9"/>
        <v>357.08</v>
      </c>
      <c r="CH6" s="34">
        <f t="shared" si="9"/>
        <v>378.08</v>
      </c>
      <c r="CI6" s="34">
        <f t="shared" si="9"/>
        <v>296.14</v>
      </c>
      <c r="CJ6" s="34">
        <f t="shared" si="9"/>
        <v>283.17</v>
      </c>
      <c r="CK6" s="34">
        <f t="shared" si="9"/>
        <v>263.76</v>
      </c>
      <c r="CL6" s="33" t="str">
        <f>IF(CL7="","",IF(CL7="-","【-】","【"&amp;SUBSTITUTE(TEXT(CL7,"#,##0.00"),"-","△")&amp;"】"))</f>
        <v>【255.52】</v>
      </c>
      <c r="CM6" s="34">
        <f>IF(CM7="",NA(),CM7)</f>
        <v>37.19</v>
      </c>
      <c r="CN6" s="34">
        <f t="shared" ref="CN6:CV6" si="10">IF(CN7="",NA(),CN7)</f>
        <v>32.1</v>
      </c>
      <c r="CO6" s="34">
        <f t="shared" si="10"/>
        <v>35.630000000000003</v>
      </c>
      <c r="CP6" s="34">
        <f t="shared" si="10"/>
        <v>35.79</v>
      </c>
      <c r="CQ6" s="34">
        <f t="shared" si="10"/>
        <v>34.56</v>
      </c>
      <c r="CR6" s="34">
        <f t="shared" si="10"/>
        <v>45.95</v>
      </c>
      <c r="CS6" s="34">
        <f t="shared" si="10"/>
        <v>44.69</v>
      </c>
      <c r="CT6" s="34">
        <f t="shared" si="10"/>
        <v>52.31</v>
      </c>
      <c r="CU6" s="34">
        <f t="shared" si="10"/>
        <v>60.65</v>
      </c>
      <c r="CV6" s="34">
        <f t="shared" si="10"/>
        <v>51.75</v>
      </c>
      <c r="CW6" s="33" t="str">
        <f>IF(CW7="","",IF(CW7="-","【-】","【"&amp;SUBSTITUTE(TEXT(CW7,"#,##0.00"),"-","△")&amp;"】"))</f>
        <v>【52.49】</v>
      </c>
      <c r="CX6" s="34">
        <f>IF(CX7="",NA(),CX7)</f>
        <v>75.34</v>
      </c>
      <c r="CY6" s="34">
        <f t="shared" ref="CY6:DG6" si="11">IF(CY7="",NA(),CY7)</f>
        <v>78.14</v>
      </c>
      <c r="CZ6" s="34">
        <f t="shared" si="11"/>
        <v>78.819999999999993</v>
      </c>
      <c r="DA6" s="34">
        <f t="shared" si="11"/>
        <v>78.69</v>
      </c>
      <c r="DB6" s="34">
        <f t="shared" si="11"/>
        <v>78.67</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353051</v>
      </c>
      <c r="D7" s="36">
        <v>47</v>
      </c>
      <c r="E7" s="36">
        <v>17</v>
      </c>
      <c r="F7" s="36">
        <v>5</v>
      </c>
      <c r="G7" s="36">
        <v>0</v>
      </c>
      <c r="H7" s="36" t="s">
        <v>110</v>
      </c>
      <c r="I7" s="36" t="s">
        <v>111</v>
      </c>
      <c r="J7" s="36" t="s">
        <v>112</v>
      </c>
      <c r="K7" s="36" t="s">
        <v>113</v>
      </c>
      <c r="L7" s="36" t="s">
        <v>114</v>
      </c>
      <c r="M7" s="36" t="s">
        <v>115</v>
      </c>
      <c r="N7" s="37" t="s">
        <v>116</v>
      </c>
      <c r="O7" s="37" t="s">
        <v>117</v>
      </c>
      <c r="P7" s="37">
        <v>18.29</v>
      </c>
      <c r="Q7" s="37">
        <v>101.77</v>
      </c>
      <c r="R7" s="37">
        <v>4352</v>
      </c>
      <c r="S7" s="37">
        <v>16756</v>
      </c>
      <c r="T7" s="37">
        <v>138.09</v>
      </c>
      <c r="U7" s="37">
        <v>121.34</v>
      </c>
      <c r="V7" s="37">
        <v>3029</v>
      </c>
      <c r="W7" s="37">
        <v>2.96</v>
      </c>
      <c r="X7" s="37">
        <v>1023.31</v>
      </c>
      <c r="Y7" s="37">
        <v>51.14</v>
      </c>
      <c r="Z7" s="37">
        <v>52.27</v>
      </c>
      <c r="AA7" s="37">
        <v>53.47</v>
      </c>
      <c r="AB7" s="37">
        <v>54.94</v>
      </c>
      <c r="AC7" s="37">
        <v>56.3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50.12</v>
      </c>
      <c r="BI7" s="37">
        <v>65.180000000000007</v>
      </c>
      <c r="BJ7" s="37">
        <v>59.35</v>
      </c>
      <c r="BK7" s="37">
        <v>1117.1099999999999</v>
      </c>
      <c r="BL7" s="37">
        <v>1161.05</v>
      </c>
      <c r="BM7" s="37">
        <v>1081.8</v>
      </c>
      <c r="BN7" s="37">
        <v>974.93</v>
      </c>
      <c r="BO7" s="37">
        <v>855.8</v>
      </c>
      <c r="BP7" s="37">
        <v>814.89</v>
      </c>
      <c r="BQ7" s="37">
        <v>38.71</v>
      </c>
      <c r="BR7" s="37">
        <v>37.82</v>
      </c>
      <c r="BS7" s="37">
        <v>36.51</v>
      </c>
      <c r="BT7" s="37">
        <v>37.21</v>
      </c>
      <c r="BU7" s="37">
        <v>34.46</v>
      </c>
      <c r="BV7" s="37">
        <v>41.04</v>
      </c>
      <c r="BW7" s="37">
        <v>41.08</v>
      </c>
      <c r="BX7" s="37">
        <v>52.19</v>
      </c>
      <c r="BY7" s="37">
        <v>55.32</v>
      </c>
      <c r="BZ7" s="37">
        <v>59.8</v>
      </c>
      <c r="CA7" s="37">
        <v>60.64</v>
      </c>
      <c r="CB7" s="37">
        <v>539</v>
      </c>
      <c r="CC7" s="37">
        <v>562.27</v>
      </c>
      <c r="CD7" s="37">
        <v>592.05999999999995</v>
      </c>
      <c r="CE7" s="37">
        <v>581.96</v>
      </c>
      <c r="CF7" s="37">
        <v>635.48</v>
      </c>
      <c r="CG7" s="37">
        <v>357.08</v>
      </c>
      <c r="CH7" s="37">
        <v>378.08</v>
      </c>
      <c r="CI7" s="37">
        <v>296.14</v>
      </c>
      <c r="CJ7" s="37">
        <v>283.17</v>
      </c>
      <c r="CK7" s="37">
        <v>263.76</v>
      </c>
      <c r="CL7" s="37">
        <v>255.52</v>
      </c>
      <c r="CM7" s="37">
        <v>37.19</v>
      </c>
      <c r="CN7" s="37">
        <v>32.1</v>
      </c>
      <c r="CO7" s="37">
        <v>35.630000000000003</v>
      </c>
      <c r="CP7" s="37">
        <v>35.79</v>
      </c>
      <c r="CQ7" s="37">
        <v>34.56</v>
      </c>
      <c r="CR7" s="37">
        <v>45.95</v>
      </c>
      <c r="CS7" s="37">
        <v>44.69</v>
      </c>
      <c r="CT7" s="37">
        <v>52.31</v>
      </c>
      <c r="CU7" s="37">
        <v>60.65</v>
      </c>
      <c r="CV7" s="37">
        <v>51.75</v>
      </c>
      <c r="CW7" s="37">
        <v>52.49</v>
      </c>
      <c r="CX7" s="37">
        <v>75.34</v>
      </c>
      <c r="CY7" s="37">
        <v>78.14</v>
      </c>
      <c r="CZ7" s="37">
        <v>78.819999999999993</v>
      </c>
      <c r="DA7" s="37">
        <v>78.69</v>
      </c>
      <c r="DB7" s="37">
        <v>78.67</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2018-12-03T09:28:44Z</dcterms:created>
  <dcterms:modified xsi:type="dcterms:W3CDTF">2019-02-19T00:35:39Z</dcterms:modified>
  <cp:category/>
</cp:coreProperties>
</file>