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1125.WEB-OSHIMA\Desktop\経営比較分析表\修正分\"/>
    </mc:Choice>
  </mc:AlternateContent>
  <workbookProtection workbookAlgorithmName="SHA-512" workbookHashValue="JOIe5Gc7m30GF7pIeVL5B2hqwOb0U0KC6q3P5ZK6/aGPGllzBetaa5Pxcb2cd77dHk2WjLaLm82yc3F250zVRQ==" workbookSaltValue="FNG+03OPf8SDHah7mRXrdg==" workbookSpinCount="100000" lockStructure="1"/>
  <bookViews>
    <workbookView xWindow="0" yWindow="0" windowWidth="10440" windowHeight="69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<sst xmlns="http://schemas.openxmlformats.org/spreadsheetml/2006/main" count="240" uniqueCount="126">
  <si>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</si>
  <si>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</si>
  <si>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</si>
  <si>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</si>
  <si>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</si>
  <si>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</si>
  <si>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</si>
  <si>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</si>
  <si>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</si>
  <si>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</si>
  <si>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</si>
  <si>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</si>
  <si>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</si>
  <si>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</si>
  <si>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</si>
  <si>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</si>
  <si>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</si>
  <si>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</si>
  <si>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</si>
  <si>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</si>
  <si>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</si>
  <si>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</si>
  <si>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</si>
  <si>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</si>
  <si>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</si>
  <si>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</si>
  <si>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</si>
  <si>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</si>
  <si>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</si>
  <si>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</si>
  <si>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</si>
  <si>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</si>
  <si>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</si>
  <si>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</si>
  <si>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</si>
  <si>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</si>
  <si>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</si>
  <si>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</si>
  <si>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</si>
  <si>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</si>
  <si>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</si>
  <si>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</si>
  <si>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</si>
  <si>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</si>
  <si>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</si>
  <si>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</si>
  <si>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</si>
  <si>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</si>
  <si>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</si>
  <si>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</si>
  <si>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</si>
  <si>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</si>
  <si>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</si>
  <si>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</si>
  <si>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</si>
  <si>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</si>
  <si>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</si>
  <si>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</si>
  <si>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</si>
  <si>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</si>
  <si>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</si>
  <si>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</si>
  <si>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</si>
  <si>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</si>
  <si>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</si>
  <si>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</si>
  <si>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</si>
  <si>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</si>
  <si>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</si>
  <si>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</si>
  <si>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</si>
  <si>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</si>
  <si>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</si>
  <si>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</si>
  <si>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</si>
  <si>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</si>
  <si>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</si>
  <si>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</si>
  <si>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</si>
  <si>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</si>
  <si>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</si>
  <si>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</si>
  <si>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</si>
  <si>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</si>
  <si>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</si>
  <si>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</si>
  <si>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</si>
  <si>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</si>
  <si>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</si>
  <si>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</si>
  <si>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</si>
  <si>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</si>
  <si>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</si>
  <si>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</si>
  <si>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</si>
  <si>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</si>
  <si>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</si>
  <si>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</si>
  <si>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</si>
  <si>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</si>
  <si>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</si>
  <si>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</si>
  <si>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</si>
  <si>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</si>
  <si>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</si>
  <si>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</si>
  <si>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</si>
  <si>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</si>
  <si>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</si>
  <si>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</si>
  <si>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</si>
  <si>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</si>
  <si>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</si>
  <si>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</si>
  <si>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</si>
  <si>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</si>
  <si>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</si>
  <si>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</si>
  <si>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</si>
  <si>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</si>
  <si>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</si>
  <si>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</si>
  <si>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</si>
  <si>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９８％を超えているため、更なる収入の増加は期待できない。収納対策による下水道使用料の収納率の向上を図る一方で、運営体制のあり方や今後の投資等のあり方を見直し、維持管理費の削減及び適正な下水道使用料の検討を行い、一般会計からの繰入金の軽減に努めていく。</t>
    <rPh sb="1" eb="4">
      <t>スイセンカ</t>
    </rPh>
    <rPh sb="4" eb="5">
      <t>リツ</t>
    </rPh>
    <rPh sb="10" eb="11">
      <t>コ</t>
    </rPh>
    <rPh sb="18" eb="19">
      <t>サラ</t>
    </rPh>
    <rPh sb="21" eb="23">
      <t>シュウニュウ</t>
    </rPh>
    <rPh sb="24" eb="26">
      <t>ゾウカ</t>
    </rPh>
    <rPh sb="27" eb="29">
      <t>キタイ</t>
    </rPh>
    <rPh sb="34" eb="36">
      <t>シュウノウ</t>
    </rPh>
    <rPh sb="36" eb="38">
      <t>タイサク</t>
    </rPh>
    <rPh sb="41" eb="44">
      <t>ゲスイドウ</t>
    </rPh>
    <rPh sb="44" eb="47">
      <t>シヨウリョウ</t>
    </rPh>
    <rPh sb="48" eb="50">
      <t>シュウノウ</t>
    </rPh>
    <rPh sb="50" eb="51">
      <t>リツ</t>
    </rPh>
    <rPh sb="52" eb="54">
      <t>コウジョウ</t>
    </rPh>
    <rPh sb="55" eb="56">
      <t>ハカ</t>
    </rPh>
    <rPh sb="57" eb="59">
      <t>イッポウ</t>
    </rPh>
    <rPh sb="61" eb="63">
      <t>ウンエイ</t>
    </rPh>
    <rPh sb="63" eb="65">
      <t>タイセイ</t>
    </rPh>
    <rPh sb="68" eb="69">
      <t>カタ</t>
    </rPh>
    <rPh sb="70" eb="72">
      <t>コンゴ</t>
    </rPh>
    <rPh sb="73" eb="75">
      <t>トウシ</t>
    </rPh>
    <rPh sb="75" eb="76">
      <t>トウ</t>
    </rPh>
    <rPh sb="79" eb="80">
      <t>カタ</t>
    </rPh>
    <rPh sb="81" eb="83">
      <t>ミナオ</t>
    </rPh>
    <rPh sb="85" eb="87">
      <t>イジ</t>
    </rPh>
    <rPh sb="87" eb="90">
      <t>カンリヒ</t>
    </rPh>
    <rPh sb="91" eb="93">
      <t>サクゲン</t>
    </rPh>
    <rPh sb="93" eb="94">
      <t>オヨ</t>
    </rPh>
    <rPh sb="95" eb="97">
      <t>テキセイ</t>
    </rPh>
    <rPh sb="98" eb="101">
      <t>ゲスイドウ</t>
    </rPh>
    <rPh sb="101" eb="104">
      <t>シヨウリョウ</t>
    </rPh>
    <rPh sb="105" eb="107">
      <t>ケントウ</t>
    </rPh>
    <rPh sb="108" eb="109">
      <t>オコナ</t>
    </rPh>
    <rPh sb="111" eb="113">
      <t>イッパン</t>
    </rPh>
    <rPh sb="113" eb="115">
      <t>カイケイ</t>
    </rPh>
    <rPh sb="118" eb="120">
      <t>クリイレ</t>
    </rPh>
    <rPh sb="120" eb="121">
      <t>キン</t>
    </rPh>
    <rPh sb="122" eb="124">
      <t>ケイゲン</t>
    </rPh>
    <rPh sb="125" eb="126">
      <t>ツト</t>
    </rPh>
    <phoneticPr fontId="4"/>
  </si>
  <si>
    <t>　供用開始から２０年以上経過しており、機器の部品供給の中止や経年劣化、老朽化もあり現在策定中である機能診断・長寿命化計画の各計画等に基づき施設機器や管渠の点検、更新を計画的に行い延命化を図るために今後投資していく必要がある</t>
    <rPh sb="66" eb="67">
      <t>モト</t>
    </rPh>
    <phoneticPr fontId="4"/>
  </si>
  <si>
    <t>①収益的収支比率、経費回収率とも１００％を下回り、経費回収率は、類似団体平均、全国平均より低くなっており、引き続き適正な使用料の確保が必要である。
②汚水処理費原価は、離島という地理的条件とも相まって、毎年類似団体平均、全国平均を上回る結果となっている。計画的な修繕を行うことにより維持管理費の削減をすること及び安定した有収水量を確保して適正な使用料収入の確保をすることが必要である。</t>
    <rPh sb="1" eb="4">
      <t>シュウエキテキ</t>
    </rPh>
    <rPh sb="4" eb="6">
      <t>シュウシ</t>
    </rPh>
    <rPh sb="6" eb="8">
      <t>ヒリツ</t>
    </rPh>
    <rPh sb="9" eb="11">
      <t>ケイヒ</t>
    </rPh>
    <rPh sb="11" eb="13">
      <t>カイシュウ</t>
    </rPh>
    <rPh sb="13" eb="14">
      <t>リツ</t>
    </rPh>
    <rPh sb="21" eb="23">
      <t>シタマワ</t>
    </rPh>
    <rPh sb="25" eb="27">
      <t>ケイヒ</t>
    </rPh>
    <rPh sb="27" eb="29">
      <t>カイシュウ</t>
    </rPh>
    <rPh sb="29" eb="30">
      <t>リツ</t>
    </rPh>
    <rPh sb="32" eb="34">
      <t>ルイジ</t>
    </rPh>
    <rPh sb="34" eb="36">
      <t>ダンタイ</t>
    </rPh>
    <rPh sb="36" eb="38">
      <t>ヘイキン</t>
    </rPh>
    <rPh sb="39" eb="41">
      <t>ゼンコク</t>
    </rPh>
    <rPh sb="41" eb="43">
      <t>ヘイキン</t>
    </rPh>
    <rPh sb="45" eb="46">
      <t>ヒク</t>
    </rPh>
    <rPh sb="53" eb="54">
      <t>ヒ</t>
    </rPh>
    <rPh sb="55" eb="56">
      <t>ツヅ</t>
    </rPh>
    <rPh sb="57" eb="59">
      <t>テキセイ</t>
    </rPh>
    <rPh sb="60" eb="63">
      <t>シヨウリョウ</t>
    </rPh>
    <rPh sb="64" eb="66">
      <t>カクホ</t>
    </rPh>
    <rPh sb="67" eb="69">
      <t>ヒツヨウ</t>
    </rPh>
    <rPh sb="75" eb="77">
      <t>オスイ</t>
    </rPh>
    <rPh sb="77" eb="79">
      <t>ショリ</t>
    </rPh>
    <rPh sb="79" eb="80">
      <t>ヒ</t>
    </rPh>
    <rPh sb="80" eb="82">
      <t>ゲンカ</t>
    </rPh>
    <rPh sb="84" eb="86">
      <t>リトウ</t>
    </rPh>
    <rPh sb="89" eb="92">
      <t>チリテキ</t>
    </rPh>
    <rPh sb="92" eb="94">
      <t>ジョウケン</t>
    </rPh>
    <rPh sb="96" eb="97">
      <t>アイ</t>
    </rPh>
    <rPh sb="101" eb="103">
      <t>マイトシ</t>
    </rPh>
    <rPh sb="103" eb="105">
      <t>ルイジ</t>
    </rPh>
    <rPh sb="105" eb="107">
      <t>ダンタイ</t>
    </rPh>
    <rPh sb="107" eb="109">
      <t>ヘイキン</t>
    </rPh>
    <rPh sb="110" eb="112">
      <t>ゼンコク</t>
    </rPh>
    <rPh sb="112" eb="114">
      <t>ヘイキン</t>
    </rPh>
    <rPh sb="115" eb="117">
      <t>ウワマワ</t>
    </rPh>
    <rPh sb="118" eb="120">
      <t>ケッカ</t>
    </rPh>
    <rPh sb="127" eb="130">
      <t>ケイカクテキ</t>
    </rPh>
    <rPh sb="131" eb="133">
      <t>シュウゼン</t>
    </rPh>
    <rPh sb="134" eb="135">
      <t>オコナ</t>
    </rPh>
    <rPh sb="141" eb="143">
      <t>イジ</t>
    </rPh>
    <rPh sb="143" eb="146">
      <t>カンリヒ</t>
    </rPh>
    <rPh sb="147" eb="149">
      <t>サクゲン</t>
    </rPh>
    <rPh sb="154" eb="155">
      <t>オヨ</t>
    </rPh>
    <rPh sb="156" eb="158">
      <t>アンテイ</t>
    </rPh>
    <rPh sb="160" eb="162">
      <t>ユウシュウ</t>
    </rPh>
    <rPh sb="162" eb="164">
      <t>スイリョウ</t>
    </rPh>
    <rPh sb="165" eb="167">
      <t>カクホ</t>
    </rPh>
    <rPh sb="169" eb="171">
      <t>テキセイ</t>
    </rPh>
    <rPh sb="172" eb="175">
      <t>シヨウリョウ</t>
    </rPh>
    <rPh sb="175" eb="177">
      <t>シュウニュウ</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</si>
</sst>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E3-4512-B7C5-06B164548DC4}"/>
            </c:ext>
          </c:extLst>
        </c:ser>
        <c:dLbls>
          <c:showLegendKey val="0"/>
          <c:showVal val="0"/>
          <c:showCatName val="0"/>
          <c:showSerName val="0"/>
          <c:showPercent val="0"/>
          <c:showBubbleSize val="0"/>
        </c:dLbls>
        <c:gapWidth val="150"/>
        <c:axId val="142956032"/>
        <c:axId val="14295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0FE3-4512-B7C5-06B164548DC4}"/>
            </c:ext>
          </c:extLst>
        </c:ser>
        <c:dLbls>
          <c:showLegendKey val="0"/>
          <c:showVal val="0"/>
          <c:showCatName val="0"/>
          <c:showSerName val="0"/>
          <c:showPercent val="0"/>
          <c:showBubbleSize val="0"/>
        </c:dLbls>
        <c:marker val="1"/>
        <c:smooth val="0"/>
        <c:axId val="142956032"/>
        <c:axId val="142956424"/>
      </c:lineChart>
      <c:dateAx>
        <c:axId val="142956032"/>
        <c:scaling>
          <c:orientation val="minMax"/>
        </c:scaling>
        <c:delete val="1"/>
        <c:axPos val="b"/>
        <c:numFmt formatCode="ge" sourceLinked="1"/>
        <c:majorTickMark val="none"/>
        <c:minorTickMark val="none"/>
        <c:tickLblPos val="none"/>
        <c:crossAx val="142956424"/>
        <c:crosses val="autoZero"/>
        <c:auto val="1"/>
        <c:lblOffset val="100"/>
        <c:baseTimeUnit val="years"/>
      </c:dateAx>
      <c:valAx>
        <c:axId val="1429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42.61</c:v>
                </c:pt>
                <c:pt idx="2">
                  <c:v>40</c:v>
                </c:pt>
                <c:pt idx="3">
                  <c:v>45.22</c:v>
                </c:pt>
                <c:pt idx="4">
                  <c:v>41.74</c:v>
                </c:pt>
              </c:numCache>
            </c:numRef>
          </c:val>
          <c:extLst xmlns:c16r2="http://schemas.microsoft.com/office/drawing/2015/06/chart">
            <c:ext xmlns:c16="http://schemas.microsoft.com/office/drawing/2014/chart" uri="{C3380CC4-5D6E-409C-BE32-E72D297353CC}">
              <c16:uniqueId val="{00000000-9D73-4CED-8E0D-882C9F3D93DE}"/>
            </c:ext>
          </c:extLst>
        </c:ser>
        <c:dLbls>
          <c:showLegendKey val="0"/>
          <c:showVal val="0"/>
          <c:showCatName val="0"/>
          <c:showSerName val="0"/>
          <c:showPercent val="0"/>
          <c:showBubbleSize val="0"/>
        </c:dLbls>
        <c:gapWidth val="150"/>
        <c:axId val="145316272"/>
        <c:axId val="14531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9D73-4CED-8E0D-882C9F3D93DE}"/>
            </c:ext>
          </c:extLst>
        </c:ser>
        <c:dLbls>
          <c:showLegendKey val="0"/>
          <c:showVal val="0"/>
          <c:showCatName val="0"/>
          <c:showSerName val="0"/>
          <c:showPercent val="0"/>
          <c:showBubbleSize val="0"/>
        </c:dLbls>
        <c:marker val="1"/>
        <c:smooth val="0"/>
        <c:axId val="145316272"/>
        <c:axId val="145316664"/>
      </c:lineChart>
      <c:dateAx>
        <c:axId val="145316272"/>
        <c:scaling>
          <c:orientation val="minMax"/>
        </c:scaling>
        <c:delete val="1"/>
        <c:axPos val="b"/>
        <c:numFmt formatCode="ge" sourceLinked="1"/>
        <c:majorTickMark val="none"/>
        <c:minorTickMark val="none"/>
        <c:tickLblPos val="none"/>
        <c:crossAx val="145316664"/>
        <c:crosses val="autoZero"/>
        <c:auto val="1"/>
        <c:lblOffset val="100"/>
        <c:baseTimeUnit val="years"/>
      </c:dateAx>
      <c:valAx>
        <c:axId val="1453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96.89</c:v>
                </c:pt>
                <c:pt idx="1">
                  <c:v>97.75</c:v>
                </c:pt>
                <c:pt idx="2">
                  <c:v>98.62</c:v>
                </c:pt>
                <c:pt idx="3">
                  <c:v>98.65</c:v>
                </c:pt>
                <c:pt idx="4">
                  <c:v>98.59</c:v>
                </c:pt>
              </c:numCache>
            </c:numRef>
          </c:val>
          <c:extLst xmlns:c16r2="http://schemas.microsoft.com/office/drawing/2015/06/chart">
            <c:ext xmlns:c16="http://schemas.microsoft.com/office/drawing/2014/chart" uri="{C3380CC4-5D6E-409C-BE32-E72D297353CC}">
              <c16:uniqueId val="{00000000-5494-495E-A873-91EA1D3F9D28}"/>
            </c:ext>
          </c:extLst>
        </c:ser>
        <c:dLbls>
          <c:showLegendKey val="0"/>
          <c:showVal val="0"/>
          <c:showCatName val="0"/>
          <c:showSerName val="0"/>
          <c:showPercent val="0"/>
          <c:showBubbleSize val="0"/>
        </c:dLbls>
        <c:gapWidth val="150"/>
        <c:axId val="145317840"/>
        <c:axId val="1453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494-495E-A873-91EA1D3F9D28}"/>
            </c:ext>
          </c:extLst>
        </c:ser>
        <c:dLbls>
          <c:showLegendKey val="0"/>
          <c:showVal val="0"/>
          <c:showCatName val="0"/>
          <c:showSerName val="0"/>
          <c:showPercent val="0"/>
          <c:showBubbleSize val="0"/>
        </c:dLbls>
        <c:marker val="1"/>
        <c:smooth val="0"/>
        <c:axId val="145317840"/>
        <c:axId val="145318232"/>
      </c:lineChart>
      <c:dateAx>
        <c:axId val="145317840"/>
        <c:scaling>
          <c:orientation val="minMax"/>
        </c:scaling>
        <c:delete val="1"/>
        <c:axPos val="b"/>
        <c:numFmt formatCode="ge" sourceLinked="1"/>
        <c:majorTickMark val="none"/>
        <c:minorTickMark val="none"/>
        <c:tickLblPos val="none"/>
        <c:crossAx val="145318232"/>
        <c:crosses val="autoZero"/>
        <c:auto val="1"/>
        <c:lblOffset val="100"/>
        <c:baseTimeUnit val="years"/>
      </c:dateAx>
      <c:valAx>
        <c:axId val="14531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59.3</c:v>
                </c:pt>
                <c:pt idx="1">
                  <c:v>59.86</c:v>
                </c:pt>
                <c:pt idx="2">
                  <c:v>60.16</c:v>
                </c:pt>
                <c:pt idx="3">
                  <c:v>64.66</c:v>
                </c:pt>
                <c:pt idx="4">
                  <c:v>55.31</c:v>
                </c:pt>
              </c:numCache>
            </c:numRef>
          </c:val>
          <c:extLst xmlns:c16r2="http://schemas.microsoft.com/office/drawing/2015/06/chart">
            <c:ext xmlns:c16="http://schemas.microsoft.com/office/drawing/2014/chart" uri="{C3380CC4-5D6E-409C-BE32-E72D297353CC}">
              <c16:uniqueId val="{00000000-117E-4246-87F8-1BF33E6A770E}"/>
            </c:ext>
          </c:extLst>
        </c:ser>
        <c:dLbls>
          <c:showLegendKey val="0"/>
          <c:showVal val="0"/>
          <c:showCatName val="0"/>
          <c:showSerName val="0"/>
          <c:showPercent val="0"/>
          <c:showBubbleSize val="0"/>
        </c:dLbls>
        <c:gapWidth val="150"/>
        <c:axId val="142957600"/>
        <c:axId val="14295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E-4246-87F8-1BF33E6A770E}"/>
            </c:ext>
          </c:extLst>
        </c:ser>
        <c:dLbls>
          <c:showLegendKey val="0"/>
          <c:showVal val="0"/>
          <c:showCatName val="0"/>
          <c:showSerName val="0"/>
          <c:showPercent val="0"/>
          <c:showBubbleSize val="0"/>
        </c:dLbls>
        <c:marker val="1"/>
        <c:smooth val="0"/>
        <c:axId val="142957600"/>
        <c:axId val="142957992"/>
      </c:lineChart>
      <c:dateAx>
        <c:axId val="142957600"/>
        <c:scaling>
          <c:orientation val="minMax"/>
        </c:scaling>
        <c:delete val="1"/>
        <c:axPos val="b"/>
        <c:numFmt formatCode="ge" sourceLinked="1"/>
        <c:majorTickMark val="none"/>
        <c:minorTickMark val="none"/>
        <c:tickLblPos val="none"/>
        <c:crossAx val="142957992"/>
        <c:crosses val="autoZero"/>
        <c:auto val="1"/>
        <c:lblOffset val="100"/>
        <c:baseTimeUnit val="years"/>
      </c:dateAx>
      <c:valAx>
        <c:axId val="14295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6-4EA7-8E48-BC8EF873ECD8}"/>
            </c:ext>
          </c:extLst>
        </c:ser>
        <c:dLbls>
          <c:showLegendKey val="0"/>
          <c:showVal val="0"/>
          <c:showCatName val="0"/>
          <c:showSerName val="0"/>
          <c:showPercent val="0"/>
          <c:showBubbleSize val="0"/>
        </c:dLbls>
        <c:gapWidth val="150"/>
        <c:axId val="144764080"/>
        <c:axId val="14476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6-4EA7-8E48-BC8EF873ECD8}"/>
            </c:ext>
          </c:extLst>
        </c:ser>
        <c:dLbls>
          <c:showLegendKey val="0"/>
          <c:showVal val="0"/>
          <c:showCatName val="0"/>
          <c:showSerName val="0"/>
          <c:showPercent val="0"/>
          <c:showBubbleSize val="0"/>
        </c:dLbls>
        <c:marker val="1"/>
        <c:smooth val="0"/>
        <c:axId val="144764080"/>
        <c:axId val="144764472"/>
      </c:lineChart>
      <c:dateAx>
        <c:axId val="144764080"/>
        <c:scaling>
          <c:orientation val="minMax"/>
        </c:scaling>
        <c:delete val="1"/>
        <c:axPos val="b"/>
        <c:numFmt formatCode="ge" sourceLinked="1"/>
        <c:majorTickMark val="none"/>
        <c:minorTickMark val="none"/>
        <c:tickLblPos val="none"/>
        <c:crossAx val="144764472"/>
        <c:crosses val="autoZero"/>
        <c:auto val="1"/>
        <c:lblOffset val="100"/>
        <c:baseTimeUnit val="years"/>
      </c:dateAx>
      <c:valAx>
        <c:axId val="14476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71-4818-887C-93F8CA2BF03B}"/>
            </c:ext>
          </c:extLst>
        </c:ser>
        <c:dLbls>
          <c:showLegendKey val="0"/>
          <c:showVal val="0"/>
          <c:showCatName val="0"/>
          <c:showSerName val="0"/>
          <c:showPercent val="0"/>
          <c:showBubbleSize val="0"/>
        </c:dLbls>
        <c:gapWidth val="150"/>
        <c:axId val="144765648"/>
        <c:axId val="14476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71-4818-887C-93F8CA2BF03B}"/>
            </c:ext>
          </c:extLst>
        </c:ser>
        <c:dLbls>
          <c:showLegendKey val="0"/>
          <c:showVal val="0"/>
          <c:showCatName val="0"/>
          <c:showSerName val="0"/>
          <c:showPercent val="0"/>
          <c:showBubbleSize val="0"/>
        </c:dLbls>
        <c:marker val="1"/>
        <c:smooth val="0"/>
        <c:axId val="144765648"/>
        <c:axId val="144766040"/>
      </c:lineChart>
      <c:dateAx>
        <c:axId val="144765648"/>
        <c:scaling>
          <c:orientation val="minMax"/>
        </c:scaling>
        <c:delete val="1"/>
        <c:axPos val="b"/>
        <c:numFmt formatCode="ge" sourceLinked="1"/>
        <c:majorTickMark val="none"/>
        <c:minorTickMark val="none"/>
        <c:tickLblPos val="none"/>
        <c:crossAx val="144766040"/>
        <c:crosses val="autoZero"/>
        <c:auto val="1"/>
        <c:lblOffset val="100"/>
        <c:baseTimeUnit val="years"/>
      </c:dateAx>
      <c:valAx>
        <c:axId val="14476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2B-4373-89E6-231AF805CE6F}"/>
            </c:ext>
          </c:extLst>
        </c:ser>
        <c:dLbls>
          <c:showLegendKey val="0"/>
          <c:showVal val="0"/>
          <c:showCatName val="0"/>
          <c:showSerName val="0"/>
          <c:showPercent val="0"/>
          <c:showBubbleSize val="0"/>
        </c:dLbls>
        <c:gapWidth val="150"/>
        <c:axId val="144963384"/>
        <c:axId val="144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2B-4373-89E6-231AF805CE6F}"/>
            </c:ext>
          </c:extLst>
        </c:ser>
        <c:dLbls>
          <c:showLegendKey val="0"/>
          <c:showVal val="0"/>
          <c:showCatName val="0"/>
          <c:showSerName val="0"/>
          <c:showPercent val="0"/>
          <c:showBubbleSize val="0"/>
        </c:dLbls>
        <c:marker val="1"/>
        <c:smooth val="0"/>
        <c:axId val="144963384"/>
        <c:axId val="144963776"/>
      </c:lineChart>
      <c:dateAx>
        <c:axId val="144963384"/>
        <c:scaling>
          <c:orientation val="minMax"/>
        </c:scaling>
        <c:delete val="1"/>
        <c:axPos val="b"/>
        <c:numFmt formatCode="ge" sourceLinked="1"/>
        <c:majorTickMark val="none"/>
        <c:minorTickMark val="none"/>
        <c:tickLblPos val="none"/>
        <c:crossAx val="144963776"/>
        <c:crosses val="autoZero"/>
        <c:auto val="1"/>
        <c:lblOffset val="100"/>
        <c:baseTimeUnit val="years"/>
      </c:dateAx>
      <c:valAx>
        <c:axId val="1449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6F-4318-A8AF-BE99AFD17FE0}"/>
            </c:ext>
          </c:extLst>
        </c:ser>
        <c:dLbls>
          <c:showLegendKey val="0"/>
          <c:showVal val="0"/>
          <c:showCatName val="0"/>
          <c:showSerName val="0"/>
          <c:showPercent val="0"/>
          <c:showBubbleSize val="0"/>
        </c:dLbls>
        <c:gapWidth val="150"/>
        <c:axId val="144964952"/>
        <c:axId val="1450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6F-4318-A8AF-BE99AFD17FE0}"/>
            </c:ext>
          </c:extLst>
        </c:ser>
        <c:dLbls>
          <c:showLegendKey val="0"/>
          <c:showVal val="0"/>
          <c:showCatName val="0"/>
          <c:showSerName val="0"/>
          <c:showPercent val="0"/>
          <c:showBubbleSize val="0"/>
        </c:dLbls>
        <c:marker val="1"/>
        <c:smooth val="0"/>
        <c:axId val="144964952"/>
        <c:axId val="145076768"/>
      </c:lineChart>
      <c:dateAx>
        <c:axId val="144964952"/>
        <c:scaling>
          <c:orientation val="minMax"/>
        </c:scaling>
        <c:delete val="1"/>
        <c:axPos val="b"/>
        <c:numFmt formatCode="ge" sourceLinked="1"/>
        <c:majorTickMark val="none"/>
        <c:minorTickMark val="none"/>
        <c:tickLblPos val="none"/>
        <c:crossAx val="145076768"/>
        <c:crosses val="autoZero"/>
        <c:auto val="1"/>
        <c:lblOffset val="100"/>
        <c:baseTimeUnit val="years"/>
      </c:dateAx>
      <c:valAx>
        <c:axId val="1450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6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27.02</c:v>
                </c:pt>
                <c:pt idx="3" formatCode="#,##0.00;&quot;△&quot;#,##0.00;&quot;-&quot;">
                  <c:v>55.31</c:v>
                </c:pt>
                <c:pt idx="4" formatCode="#,##0.00;&quot;△&quot;#,##0.00;&quot;-&quot;">
                  <c:v>15.04</c:v>
                </c:pt>
              </c:numCache>
            </c:numRef>
          </c:val>
          <c:extLst xmlns:c16r2="http://schemas.microsoft.com/office/drawing/2015/06/chart">
            <c:ext xmlns:c16="http://schemas.microsoft.com/office/drawing/2014/chart" uri="{C3380CC4-5D6E-409C-BE32-E72D297353CC}">
              <c16:uniqueId val="{00000000-B12C-4F04-906E-7A77DD20BD2F}"/>
            </c:ext>
          </c:extLst>
        </c:ser>
        <c:dLbls>
          <c:showLegendKey val="0"/>
          <c:showVal val="0"/>
          <c:showCatName val="0"/>
          <c:showSerName val="0"/>
          <c:showPercent val="0"/>
          <c:showBubbleSize val="0"/>
        </c:dLbls>
        <c:gapWidth val="150"/>
        <c:axId val="145077944"/>
        <c:axId val="1450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B12C-4F04-906E-7A77DD20BD2F}"/>
            </c:ext>
          </c:extLst>
        </c:ser>
        <c:dLbls>
          <c:showLegendKey val="0"/>
          <c:showVal val="0"/>
          <c:showCatName val="0"/>
          <c:showSerName val="0"/>
          <c:showPercent val="0"/>
          <c:showBubbleSize val="0"/>
        </c:dLbls>
        <c:marker val="1"/>
        <c:smooth val="0"/>
        <c:axId val="145077944"/>
        <c:axId val="145078336"/>
      </c:lineChart>
      <c:dateAx>
        <c:axId val="145077944"/>
        <c:scaling>
          <c:orientation val="minMax"/>
        </c:scaling>
        <c:delete val="1"/>
        <c:axPos val="b"/>
        <c:numFmt formatCode="ge" sourceLinked="1"/>
        <c:majorTickMark val="none"/>
        <c:minorTickMark val="none"/>
        <c:tickLblPos val="none"/>
        <c:crossAx val="145078336"/>
        <c:crosses val="autoZero"/>
        <c:auto val="1"/>
        <c:lblOffset val="100"/>
        <c:baseTimeUnit val="years"/>
      </c:dateAx>
      <c:valAx>
        <c:axId val="145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20.91</c:v>
                </c:pt>
                <c:pt idx="1">
                  <c:v>19.57</c:v>
                </c:pt>
                <c:pt idx="2">
                  <c:v>18.8</c:v>
                </c:pt>
                <c:pt idx="3">
                  <c:v>15.18</c:v>
                </c:pt>
                <c:pt idx="4">
                  <c:v>20.93</c:v>
                </c:pt>
              </c:numCache>
            </c:numRef>
          </c:val>
          <c:extLst xmlns:c16r2="http://schemas.microsoft.com/office/drawing/2015/06/chart">
            <c:ext xmlns:c16="http://schemas.microsoft.com/office/drawing/2014/chart" uri="{C3380CC4-5D6E-409C-BE32-E72D297353CC}">
              <c16:uniqueId val="{00000000-9266-4108-9D1E-992F49BF9F5F}"/>
            </c:ext>
          </c:extLst>
        </c:ser>
        <c:dLbls>
          <c:showLegendKey val="0"/>
          <c:showVal val="0"/>
          <c:showCatName val="0"/>
          <c:showSerName val="0"/>
          <c:showPercent val="0"/>
          <c:showBubbleSize val="0"/>
        </c:dLbls>
        <c:gapWidth val="150"/>
        <c:axId val="144962992"/>
        <c:axId val="14496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9266-4108-9D1E-992F49BF9F5F}"/>
            </c:ext>
          </c:extLst>
        </c:ser>
        <c:dLbls>
          <c:showLegendKey val="0"/>
          <c:showVal val="0"/>
          <c:showCatName val="0"/>
          <c:showSerName val="0"/>
          <c:showPercent val="0"/>
          <c:showBubbleSize val="0"/>
        </c:dLbls>
        <c:marker val="1"/>
        <c:smooth val="0"/>
        <c:axId val="144962992"/>
        <c:axId val="144962600"/>
      </c:lineChart>
      <c:dateAx>
        <c:axId val="144962992"/>
        <c:scaling>
          <c:orientation val="minMax"/>
        </c:scaling>
        <c:delete val="1"/>
        <c:axPos val="b"/>
        <c:numFmt formatCode="ge" sourceLinked="1"/>
        <c:majorTickMark val="none"/>
        <c:minorTickMark val="none"/>
        <c:tickLblPos val="none"/>
        <c:crossAx val="144962600"/>
        <c:crosses val="autoZero"/>
        <c:auto val="1"/>
        <c:lblOffset val="100"/>
        <c:baseTimeUnit val="years"/>
      </c:dateAx>
      <c:valAx>
        <c:axId val="14496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1000</c:v>
                </c:pt>
                <c:pt idx="1">
                  <c:v>1070.02</c:v>
                </c:pt>
                <c:pt idx="2">
                  <c:v>1170.03</c:v>
                </c:pt>
                <c:pt idx="3">
                  <c:v>1510.01</c:v>
                </c:pt>
                <c:pt idx="4">
                  <c:v>1097.5999999999999</c:v>
                </c:pt>
              </c:numCache>
            </c:numRef>
          </c:val>
          <c:extLst xmlns:c16r2="http://schemas.microsoft.com/office/drawing/2015/06/chart">
            <c:ext xmlns:c16="http://schemas.microsoft.com/office/drawing/2014/chart" uri="{C3380CC4-5D6E-409C-BE32-E72D297353CC}">
              <c16:uniqueId val="{00000000-301E-456D-806E-54C997253A43}"/>
            </c:ext>
          </c:extLst>
        </c:ser>
        <c:dLbls>
          <c:showLegendKey val="0"/>
          <c:showVal val="0"/>
          <c:showCatName val="0"/>
          <c:showSerName val="0"/>
          <c:showPercent val="0"/>
          <c:showBubbleSize val="0"/>
        </c:dLbls>
        <c:gapWidth val="150"/>
        <c:axId val="144961424"/>
        <c:axId val="1450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301E-456D-806E-54C997253A43}"/>
            </c:ext>
          </c:extLst>
        </c:ser>
        <c:dLbls>
          <c:showLegendKey val="0"/>
          <c:showVal val="0"/>
          <c:showCatName val="0"/>
          <c:showSerName val="0"/>
          <c:showPercent val="0"/>
          <c:showBubbleSize val="0"/>
        </c:dLbls>
        <c:marker val="1"/>
        <c:smooth val="0"/>
        <c:axId val="144961424"/>
        <c:axId val="145079512"/>
      </c:lineChart>
      <c:dateAx>
        <c:axId val="144961424"/>
        <c:scaling>
          <c:orientation val="minMax"/>
        </c:scaling>
        <c:delete val="1"/>
        <c:axPos val="b"/>
        <c:numFmt formatCode="ge" sourceLinked="1"/>
        <c:majorTickMark val="none"/>
        <c:minorTickMark val="none"/>
        <c:tickLblPos val="none"/>
        <c:crossAx val="145079512"/>
        <c:crosses val="autoZero"/>
        <c:auto val="1"/>
        <c:lblOffset val="100"/>
        <c:baseTimeUnit val="years"/>
      </c:dateAx>
      <c:valAx>
        <c:axId val="1450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周防大島町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16756</v>
      </c>
      <c r="AM8" s="66"/>
      <c r="AN8" s="66"/>
      <c r="AO8" s="66"/>
      <c r="AP8" s="66"/>
      <c r="AQ8" s="66"/>
      <c r="AR8" s="66"/>
      <c r="AS8" s="66"/>
      <c r="AT8" s="65">
        <f>データ!T6</f>
        <v>138.09</v>
      </c>
      <c r="AU8" s="65"/>
      <c r="AV8" s="65"/>
      <c r="AW8" s="65"/>
      <c r="AX8" s="65"/>
      <c r="AY8" s="65"/>
      <c r="AZ8" s="65"/>
      <c r="BA8" s="65"/>
      <c r="BB8" s="65">
        <f>データ!U6</f>
        <v>121.34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1.29</v>
      </c>
      <c r="Q10" s="65"/>
      <c r="R10" s="65"/>
      <c r="S10" s="65"/>
      <c r="T10" s="65"/>
      <c r="U10" s="65"/>
      <c r="V10" s="65"/>
      <c r="W10" s="65">
        <f>データ!Q6</f>
        <v>84.82</v>
      </c>
      <c r="X10" s="65"/>
      <c r="Y10" s="65"/>
      <c r="Z10" s="65"/>
      <c r="AA10" s="65"/>
      <c r="AB10" s="65"/>
      <c r="AC10" s="65"/>
      <c r="AD10" s="66">
        <f>データ!R6</f>
        <v>4352</v>
      </c>
      <c r="AE10" s="66"/>
      <c r="AF10" s="66"/>
      <c r="AG10" s="66"/>
      <c r="AH10" s="66"/>
      <c r="AI10" s="66"/>
      <c r="AJ10" s="66"/>
      <c r="AK10" s="2"/>
      <c r="AL10" s="66">
        <f>データ!V6</f>
        <v>213</v>
      </c>
      <c r="AM10" s="66"/>
      <c r="AN10" s="66"/>
      <c r="AO10" s="66"/>
      <c r="AP10" s="66"/>
      <c r="AQ10" s="66"/>
      <c r="AR10" s="66"/>
      <c r="AS10" s="66"/>
      <c r="AT10" s="65">
        <f>データ!W6</f>
        <v>0.1</v>
      </c>
      <c r="AU10" s="65"/>
      <c r="AV10" s="65"/>
      <c r="AW10" s="65"/>
      <c r="AX10" s="65"/>
      <c r="AY10" s="65"/>
      <c r="AZ10" s="65"/>
      <c r="BA10" s="65"/>
      <c r="BB10" s="65">
        <f>データ!X6</f>
        <v>2130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2ncx/Hdj15EsOqhmMBMsA2zkDHbDoSapFvcmvxgJInxZogBEe6jM23ymy+n19/Juz+M7m5cLQ8kNaCPOWvYU/Q==" saltValue="MnG3G0ZDHvQwB9hn2V+5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353051</v>
      </c>
      <c r="D6" s="32">
        <f t="shared" si="3"/>
        <v>47</v>
      </c>
      <c r="E6" s="32">
        <f t="shared" si="3"/>
        <v>17</v>
      </c>
      <c r="F6" s="32">
        <f t="shared" si="3"/>
        <v>6</v>
      </c>
      <c r="G6" s="32">
        <f t="shared" si="3"/>
        <v>0</v>
      </c>
      <c r="H6" s="32" t="str">
        <f t="shared" si="3"/>
        <v>山口県　周防大島町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1.29</v>
      </c>
      <c r="Q6" s="33">
        <f t="shared" si="3"/>
        <v>84.82</v>
      </c>
      <c r="R6" s="33">
        <f t="shared" si="3"/>
        <v>4352</v>
      </c>
      <c r="S6" s="33">
        <f t="shared" si="3"/>
        <v>16756</v>
      </c>
      <c r="T6" s="33">
        <f t="shared" si="3"/>
        <v>138.09</v>
      </c>
      <c r="U6" s="33">
        <f t="shared" si="3"/>
        <v>121.34</v>
      </c>
      <c r="V6" s="33">
        <f t="shared" si="3"/>
        <v>213</v>
      </c>
      <c r="W6" s="33">
        <f t="shared" si="3"/>
        <v>0.1</v>
      </c>
      <c r="X6" s="33">
        <f t="shared" si="3"/>
        <v>2130</v>
      </c>
      <c r="Y6" s="34">
        <f>IF(Y7="",NA(),Y7)</f>
        <v>59.3</v>
      </c>
      <c r="Z6" s="34">
        <f t="shared" ref="Z6:AH6" si="4">IF(Z7="",NA(),Z7)</f>
        <v>59.86</v>
      </c>
      <c r="AA6" s="34">
        <f t="shared" si="4"/>
        <v>60.16</v>
      </c>
      <c r="AB6" s="34">
        <f t="shared" si="4"/>
        <v>64.66</v>
      </c>
      <c r="AC6" s="34">
        <f t="shared" si="4"/>
        <v>55.31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27.02</v>
      </c>
      <c r="BI6" s="34">
        <f t="shared" si="7"/>
        <v>55.31</v>
      </c>
      <c r="BJ6" s="34">
        <f t="shared" si="7"/>
        <v>15.04</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20.91</v>
      </c>
      <c r="BR6" s="34">
        <f t="shared" ref="BR6:BZ6" si="8">IF(BR7="",NA(),BR7)</f>
        <v>19.57</v>
      </c>
      <c r="BS6" s="34">
        <f t="shared" si="8"/>
        <v>18.8</v>
      </c>
      <c r="BT6" s="34">
        <f t="shared" si="8"/>
        <v>15.18</v>
      </c>
      <c r="BU6" s="34">
        <f t="shared" si="8"/>
        <v>20.93</v>
      </c>
      <c r="BV6" s="34">
        <f t="shared" si="8"/>
        <v>46.31</v>
      </c>
      <c r="BW6" s="34">
        <f t="shared" si="8"/>
        <v>43.66</v>
      </c>
      <c r="BX6" s="34">
        <f t="shared" si="8"/>
        <v>43.13</v>
      </c>
      <c r="BY6" s="34">
        <f t="shared" si="8"/>
        <v>46.26</v>
      </c>
      <c r="BZ6" s="34">
        <f t="shared" si="8"/>
        <v>45.81</v>
      </c>
      <c r="CA6" s="33" t="str">
        <f>IF(CA7="","",IF(CA7="-","【-】","【"&amp;SUBSTITUTE(TEXT(CA7,"#,##0.00"),"-","△")&amp;"】"))</f>
        <v>【47.34】</v>
      </c>
      <c r="CB6" s="34">
        <f>IF(CB7="",NA(),CB7)</f>
        <v>1000</v>
      </c>
      <c r="CC6" s="34">
        <f t="shared" ref="CC6:CK6" si="9">IF(CC7="",NA(),CC7)</f>
        <v>1070.02</v>
      </c>
      <c r="CD6" s="34">
        <f t="shared" si="9"/>
        <v>1170.03</v>
      </c>
      <c r="CE6" s="34">
        <f t="shared" si="9"/>
        <v>1510.01</v>
      </c>
      <c r="CF6" s="34">
        <f t="shared" si="9"/>
        <v>1097.5999999999999</v>
      </c>
      <c r="CG6" s="34">
        <f t="shared" si="9"/>
        <v>349.08</v>
      </c>
      <c r="CH6" s="34">
        <f t="shared" si="9"/>
        <v>382.09</v>
      </c>
      <c r="CI6" s="34">
        <f t="shared" si="9"/>
        <v>392.03</v>
      </c>
      <c r="CJ6" s="34">
        <f t="shared" si="9"/>
        <v>376.4</v>
      </c>
      <c r="CK6" s="34">
        <f t="shared" si="9"/>
        <v>383.92</v>
      </c>
      <c r="CL6" s="33" t="str">
        <f>IF(CL7="","",IF(CL7="-","【-】","【"&amp;SUBSTITUTE(TEXT(CL7,"#,##0.00"),"-","△")&amp;"】"))</f>
        <v>【360.30】</v>
      </c>
      <c r="CM6" s="34">
        <f>IF(CM7="",NA(),CM7)</f>
        <v>40</v>
      </c>
      <c r="CN6" s="34">
        <f t="shared" ref="CN6:CV6" si="10">IF(CN7="",NA(),CN7)</f>
        <v>42.61</v>
      </c>
      <c r="CO6" s="34">
        <f t="shared" si="10"/>
        <v>40</v>
      </c>
      <c r="CP6" s="34">
        <f t="shared" si="10"/>
        <v>45.22</v>
      </c>
      <c r="CQ6" s="34">
        <f t="shared" si="10"/>
        <v>41.74</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96.89</v>
      </c>
      <c r="CY6" s="34">
        <f t="shared" ref="CY6:DG6" si="11">IF(CY7="",NA(),CY7)</f>
        <v>97.75</v>
      </c>
      <c r="CZ6" s="34">
        <f t="shared" si="11"/>
        <v>98.62</v>
      </c>
      <c r="DA6" s="34">
        <f t="shared" si="11"/>
        <v>98.65</v>
      </c>
      <c r="DB6" s="34">
        <f t="shared" si="11"/>
        <v>98.59</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353051</v>
      </c>
      <c r="D7" s="36">
        <v>47</v>
      </c>
      <c r="E7" s="36">
        <v>17</v>
      </c>
      <c r="F7" s="36">
        <v>6</v>
      </c>
      <c r="G7" s="36">
        <v>0</v>
      </c>
      <c r="H7" s="36" t="s">
        <v>110</v>
      </c>
      <c r="I7" s="36" t="s">
        <v>111</v>
      </c>
      <c r="J7" s="36" t="s">
        <v>112</v>
      </c>
      <c r="K7" s="36" t="s">
        <v>113</v>
      </c>
      <c r="L7" s="36" t="s">
        <v>114</v>
      </c>
      <c r="M7" s="36" t="s">
        <v>115</v>
      </c>
      <c r="N7" s="37" t="s">
        <v>116</v>
      </c>
      <c r="O7" s="37" t="s">
        <v>117</v>
      </c>
      <c r="P7" s="37">
        <v>1.29</v>
      </c>
      <c r="Q7" s="37">
        <v>84.82</v>
      </c>
      <c r="R7" s="37">
        <v>4352</v>
      </c>
      <c r="S7" s="37">
        <v>16756</v>
      </c>
      <c r="T7" s="37">
        <v>138.09</v>
      </c>
      <c r="U7" s="37">
        <v>121.34</v>
      </c>
      <c r="V7" s="37">
        <v>213</v>
      </c>
      <c r="W7" s="37">
        <v>0.1</v>
      </c>
      <c r="X7" s="37">
        <v>2130</v>
      </c>
      <c r="Y7" s="37">
        <v>59.3</v>
      </c>
      <c r="Z7" s="37">
        <v>59.86</v>
      </c>
      <c r="AA7" s="37">
        <v>60.16</v>
      </c>
      <c r="AB7" s="37">
        <v>64.66</v>
      </c>
      <c r="AC7" s="37">
        <v>55.31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27.02</v>
      </c>
      <c r="BI7" s="37">
        <v>55.31</v>
      </c>
      <c r="BJ7" s="37">
        <v>15.04</v>
      </c>
      <c r="BK7" s="37">
        <v>817.63</v>
      </c>
      <c r="BL7" s="37">
        <v>830.5</v>
      </c>
      <c r="BM7" s="37">
        <v>1029.24</v>
      </c>
      <c r="BN7" s="37">
        <v>1063.93</v>
      </c>
      <c r="BO7" s="37">
        <v>1060.8599999999999</v>
      </c>
      <c r="BP7" s="37">
        <v>920.42</v>
      </c>
      <c r="BQ7" s="37">
        <v>20.91</v>
      </c>
      <c r="BR7" s="37">
        <v>19.57</v>
      </c>
      <c r="BS7" s="37">
        <v>18.8</v>
      </c>
      <c r="BT7" s="37">
        <v>15.18</v>
      </c>
      <c r="BU7" s="37">
        <v>20.93</v>
      </c>
      <c r="BV7" s="37">
        <v>46.31</v>
      </c>
      <c r="BW7" s="37">
        <v>43.66</v>
      </c>
      <c r="BX7" s="37">
        <v>43.13</v>
      </c>
      <c r="BY7" s="37">
        <v>46.26</v>
      </c>
      <c r="BZ7" s="37">
        <v>45.81</v>
      </c>
      <c r="CA7" s="37">
        <v>47.34</v>
      </c>
      <c r="CB7" s="37">
        <v>1000</v>
      </c>
      <c r="CC7" s="37">
        <v>1070.02</v>
      </c>
      <c r="CD7" s="37">
        <v>1170.03</v>
      </c>
      <c r="CE7" s="37">
        <v>1510.01</v>
      </c>
      <c r="CF7" s="37">
        <v>1097.5999999999999</v>
      </c>
      <c r="CG7" s="37">
        <v>349.08</v>
      </c>
      <c r="CH7" s="37">
        <v>382.09</v>
      </c>
      <c r="CI7" s="37">
        <v>392.03</v>
      </c>
      <c r="CJ7" s="37">
        <v>376.4</v>
      </c>
      <c r="CK7" s="37">
        <v>383.92</v>
      </c>
      <c r="CL7" s="37">
        <v>360.3</v>
      </c>
      <c r="CM7" s="37">
        <v>40</v>
      </c>
      <c r="CN7" s="37">
        <v>42.61</v>
      </c>
      <c r="CO7" s="37">
        <v>40</v>
      </c>
      <c r="CP7" s="37">
        <v>45.22</v>
      </c>
      <c r="CQ7" s="37">
        <v>41.74</v>
      </c>
      <c r="CR7" s="37">
        <v>39.42</v>
      </c>
      <c r="CS7" s="37">
        <v>39.68</v>
      </c>
      <c r="CT7" s="37">
        <v>35.64</v>
      </c>
      <c r="CU7" s="37">
        <v>33.729999999999997</v>
      </c>
      <c r="CV7" s="37">
        <v>33.21</v>
      </c>
      <c r="CW7" s="37">
        <v>34.06</v>
      </c>
      <c r="CX7" s="37">
        <v>96.89</v>
      </c>
      <c r="CY7" s="37">
        <v>97.75</v>
      </c>
      <c r="CZ7" s="37">
        <v>98.62</v>
      </c>
      <c r="DA7" s="37">
        <v>98.65</v>
      </c>
      <c r="DB7" s="37">
        <v>98.59</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2018-12-03T09:33:57Z</dcterms:created>
  <dcterms:modified xsi:type="dcterms:W3CDTF">2019-02-19T01:32:48Z</dcterms:modified>
  <cp:category/>
</cp:coreProperties>
</file>