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HtWFIR4JkmjdgYtCnei7h/0ZiLB/cDqd6ze2w7NrJscCIDM/cjeSsvsjVZ1eqEULqONTPN6xYBYlyteathY5w==" workbookSaltValue="/3HrjUoQtqv8JzONdM7c9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<sst xmlns="http://schemas.openxmlformats.org/spreadsheetml/2006/main" count="245" uniqueCount="125">
  <si>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</si>
  <si>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</si>
  <si>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</si>
  <si>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</si>
  <si>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</si>
  <si>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</si>
  <si>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</si>
  <si>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</si>
  <si>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</si>
  <si>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</si>
  <si>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</si>
  <si>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</si>
  <si>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</si>
  <si>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</si>
  <si>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</si>
  <si>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</si>
  <si>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</si>
  <si>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</si>
  <si>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</si>
  <si>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</si>
  <si>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</si>
  <si>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</si>
  <si>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</si>
  <si>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</si>
  <si>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</si>
  <si>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</si>
  <si>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</si>
  <si>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</si>
  <si>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</si>
  <si>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</si>
  <si>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</si>
  <si>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</si>
  <si>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</si>
  <si>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</si>
  <si>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</si>
  <si>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</si>
  <si>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</si>
  <si>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</si>
  <si>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</si>
  <si>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</si>
  <si>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</si>
  <si>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</si>
  <si>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</si>
  <si>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</si>
  <si>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</si>
  <si>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</si>
  <si>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</si>
  <si>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</si>
  <si>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</si>
  <si>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</si>
  <si>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</si>
  <si>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</si>
  <si>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</si>
  <si>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</si>
  <si>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</si>
  <si>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</si>
  <si>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</si>
  <si>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</si>
  <si>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</si>
  <si>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</si>
  <si>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</si>
  <si>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</si>
  <si>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</si>
  <si>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</si>
  <si>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</si>
  <si>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</si>
  <si>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</si>
  <si>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</si>
  <si>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</si>
  <si>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</si>
  <si>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</si>
  <si>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</si>
  <si>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</si>
  <si>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</si>
  <si>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</si>
  <si>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</si>
  <si>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</si>
  <si>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</si>
  <si>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</si>
  <si>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</si>
  <si>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</si>
  <si>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</si>
  <si>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</si>
  <si>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</si>
  <si>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</si>
  <si>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</si>
  <si>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</si>
  <si>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</si>
  <si>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</si>
  <si>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</si>
  <si>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</si>
  <si>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</si>
  <si>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</si>
  <si>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</si>
  <si>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</si>
  <si>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</si>
  <si>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</si>
  <si>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</si>
  <si>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</si>
  <si>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</si>
  <si>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</si>
  <si>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</si>
  <si>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</si>
  <si>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</si>
  <si>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</si>
  <si>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</si>
  <si>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</si>
  <si>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</si>
  <si>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</si>
  <si>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</si>
  <si>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</si>
  <si>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</si>
  <si>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</si>
  <si>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</si>
  <si>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</si>
  <si>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</si>
  <si>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</si>
  <si>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</si>
  <si>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</si>
  <si>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</si>
  <si>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</si>
  <si>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</si>
  <si>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　　　　　　　　　　　　　　　　　　　　　　　　　　　　　　　　　　　　　　　　　　　　　　　　　　　　　　　　　　　　　　　　　　　　　　　　　　　　　　一般会計からの繰入金で賄っている部分もある。工事や業務は、補助金や起債を積極的に利用し、一般会計からの繰入額を減らし、数値を改善していくよう努める。　　　　　　　　　　　　　　　　　　　　　　　　　　　　　　　　　　　　　　　　　　　　　　　　　　　　　　　　　　　　　　　　　　　　　　④企業債残高対給水収益比率　　　　　　　　　　　　　　　　　　　　　　　　　　　　　　　　　　　　　　　　　　　　　　　　　　　　　　　　　　　　　　　　　　　　　　　　　　　　　起債の償還が順調に進んでおり、比率は良好である。今後は、施設改良のため企業債の発行が増加する見込みであり、平準化するように計画的に進めていく。　　　　　　　　　　　　　　　　　　　　　　　　　　　　　　　　　　　　　　　　　　　　　　　　　　　　　　　　　⑤経費回収比率・⑥汚水処理原価　　　　　　　　　　　　　　　　　　　　　　　　　　　　　　　　　　　　　　　　　　　　　　　　　　　　　　　　　　　　　　　　　　　　　　　　　　　　　　　　　各施設の更新工事費が年々高まっており、当該科目に反映されている。補助金や起債の積極的な活用、不明水の早急な発見などで、数値の改善に努める。　　　　　　　　　　　　　　　　　　　　　　　　　　　　　　　　　　　　　　　　　　　　　　　　　　　　　　　　　　　　　　　　　　　　　　　　　　　　⑦施設利用率　　　　　　　　　　　　　　　　　　　　　　　　　　　　　　　　　　　　　　　　　　　　　　　　　　　　　　　　　　　　　　　　　　　　　　　　　　　　　　　　　　　　　　処理は大竹市に委託しているため、利用率が0%になっている。　　　　　　　　　　　　　　　　　　　　　　　　　　　　　　　　　　　　⑧水洗化率　　　　　　　　　　　　　　　　　　　　　　　　　　　　　　　　　類似団体と比較して、非常に高い数値である。　　　　　　　　　　　　　　　　　　　　　　　　　　　　　　　　　　　　　　　　　　　　　　　　　　　　　　　　　　　　　　　　　　　　　　　　　　今後も、現水準の維持に努める。　　　　　　　　　　　　　　　　　　　　　　　　　　　　</t>
    <rPh sb="1" eb="4">
      <t>シュウエキテキ</t>
    </rPh>
    <rPh sb="4" eb="6">
      <t>シュウシ</t>
    </rPh>
    <rPh sb="6" eb="8">
      <t>ヒリツ</t>
    </rPh>
    <rPh sb="86" eb="88">
      <t>イッパン</t>
    </rPh>
    <rPh sb="88" eb="90">
      <t>カイケイ</t>
    </rPh>
    <rPh sb="93" eb="95">
      <t>クリイレ</t>
    </rPh>
    <rPh sb="95" eb="96">
      <t>キン</t>
    </rPh>
    <rPh sb="97" eb="98">
      <t>マカナ</t>
    </rPh>
    <rPh sb="102" eb="104">
      <t>ブブン</t>
    </rPh>
    <rPh sb="139" eb="140">
      <t>ガク</t>
    </rPh>
    <rPh sb="141" eb="142">
      <t>ヘ</t>
    </rPh>
    <rPh sb="145" eb="147">
      <t>スウチ</t>
    </rPh>
    <rPh sb="148" eb="150">
      <t>カイゼン</t>
    </rPh>
    <rPh sb="156" eb="157">
      <t>ツト</t>
    </rPh>
    <rPh sb="231" eb="233">
      <t>キギョウ</t>
    </rPh>
    <rPh sb="233" eb="234">
      <t>サイ</t>
    </rPh>
    <rPh sb="234" eb="236">
      <t>ザンダカ</t>
    </rPh>
    <rPh sb="236" eb="237">
      <t>タイ</t>
    </rPh>
    <rPh sb="237" eb="239">
      <t>キュウスイ</t>
    </rPh>
    <rPh sb="239" eb="241">
      <t>シュウエキ</t>
    </rPh>
    <rPh sb="241" eb="243">
      <t>ヒリツ</t>
    </rPh>
    <rPh sb="449" eb="451">
      <t>ケイヒ</t>
    </rPh>
    <rPh sb="451" eb="453">
      <t>カイシュウ</t>
    </rPh>
    <rPh sb="453" eb="455">
      <t>ヒリツ</t>
    </rPh>
    <rPh sb="457" eb="459">
      <t>オスイ</t>
    </rPh>
    <rPh sb="459" eb="461">
      <t>ショリ</t>
    </rPh>
    <rPh sb="461" eb="463">
      <t>ゲンカ</t>
    </rPh>
    <rPh sb="548" eb="550">
      <t>コウシン</t>
    </rPh>
    <rPh sb="550" eb="552">
      <t>コウジ</t>
    </rPh>
    <rPh sb="583" eb="586">
      <t>セッキョクテキ</t>
    </rPh>
    <rPh sb="690" eb="692">
      <t>シセツ</t>
    </rPh>
    <rPh sb="692" eb="695">
      <t>リヨウリツ</t>
    </rPh>
    <rPh sb="781" eb="783">
      <t>ショリ</t>
    </rPh>
    <rPh sb="784" eb="787">
      <t>オオタケシ</t>
    </rPh>
    <rPh sb="788" eb="790">
      <t>イタク</t>
    </rPh>
    <rPh sb="797" eb="800">
      <t>リヨウリツ</t>
    </rPh>
    <rPh sb="847" eb="850">
      <t>スイセンカ</t>
    </rPh>
    <rPh sb="850" eb="851">
      <t>リツ</t>
    </rPh>
    <rPh sb="884" eb="886">
      <t>ルイジ</t>
    </rPh>
    <rPh sb="886" eb="888">
      <t>ダンタイ</t>
    </rPh>
    <rPh sb="889" eb="891">
      <t>ヒカク</t>
    </rPh>
    <rPh sb="894" eb="896">
      <t>ヒジョウ</t>
    </rPh>
    <rPh sb="897" eb="898">
      <t>タカ</t>
    </rPh>
    <rPh sb="899" eb="901">
      <t>スウチ</t>
    </rPh>
    <rPh sb="979" eb="981">
      <t>コンゴ</t>
    </rPh>
    <rPh sb="983" eb="984">
      <t>ゲン</t>
    </rPh>
    <rPh sb="984" eb="986">
      <t>スイジュン</t>
    </rPh>
    <rPh sb="987" eb="989">
      <t>イジ</t>
    </rPh>
    <rPh sb="990" eb="991">
      <t>ツト</t>
    </rPh>
    <phoneticPr fontId="4"/>
  </si>
  <si>
    <t>今後は施設の更新が急務になり、厳しい運営が強いられることになる。　　　　　　　　　　　　　　　　　　　　　　　　　　　　　　　　　　　　　　　　　　　　　　　　　　　　　　　料金の値上げはもちろん、高率の補助を適用することや、起債の適用など、安定的な事業運営を行っていく必要がある。</t>
    <rPh sb="0" eb="2">
      <t>コンゴ</t>
    </rPh>
    <rPh sb="3" eb="5">
      <t>シセツ</t>
    </rPh>
    <rPh sb="6" eb="8">
      <t>コウシン</t>
    </rPh>
    <rPh sb="9" eb="11">
      <t>キュウム</t>
    </rPh>
    <rPh sb="15" eb="16">
      <t>キビ</t>
    </rPh>
    <rPh sb="18" eb="20">
      <t>ウンエイ</t>
    </rPh>
    <rPh sb="21" eb="22">
      <t>シ</t>
    </rPh>
    <rPh sb="87" eb="89">
      <t>リョウキン</t>
    </rPh>
    <rPh sb="90" eb="92">
      <t>ネア</t>
    </rPh>
    <rPh sb="99" eb="101">
      <t>コウリツ</t>
    </rPh>
    <rPh sb="102" eb="104">
      <t>ホジョ</t>
    </rPh>
    <rPh sb="105" eb="107">
      <t>テキヨウ</t>
    </rPh>
    <rPh sb="113" eb="115">
      <t>キサイ</t>
    </rPh>
    <rPh sb="116" eb="118">
      <t>テキヨウ</t>
    </rPh>
    <rPh sb="121" eb="124">
      <t>アンテイテキ</t>
    </rPh>
    <rPh sb="125" eb="127">
      <t>ジギョウ</t>
    </rPh>
    <rPh sb="127" eb="129">
      <t>ウンエイ</t>
    </rPh>
    <rPh sb="130" eb="131">
      <t>オコナ</t>
    </rPh>
    <rPh sb="135" eb="137">
      <t>ヒツヨウ</t>
    </rPh>
    <phoneticPr fontId="4"/>
  </si>
  <si>
    <t>管路・施設共に老朽化は著しく、社会資本整備総合交付金事業で、H29～31に大規模な改築事業を実施するとともに、単独事業で管渠の更生工事を実施する。ストックマネジメント計画を策定し、布設替えに対する優先度をはじき出し、優先度が高い箇所については、早急に更新工事を行う必要がある。</t>
    <rPh sb="0" eb="2">
      <t>カンロ</t>
    </rPh>
    <rPh sb="3" eb="5">
      <t>シセツ</t>
    </rPh>
    <rPh sb="5" eb="6">
      <t>トモ</t>
    </rPh>
    <rPh sb="7" eb="10">
      <t>ロウキュウカ</t>
    </rPh>
    <rPh sb="11" eb="12">
      <t>イチジル</t>
    </rPh>
    <rPh sb="15" eb="17">
      <t>シャカイ</t>
    </rPh>
    <rPh sb="17" eb="19">
      <t>シホン</t>
    </rPh>
    <rPh sb="19" eb="21">
      <t>セイビ</t>
    </rPh>
    <rPh sb="21" eb="23">
      <t>ソウゴウ</t>
    </rPh>
    <rPh sb="23" eb="26">
      <t>コウフキン</t>
    </rPh>
    <rPh sb="26" eb="28">
      <t>ジギョウ</t>
    </rPh>
    <rPh sb="37" eb="40">
      <t>ダイキボ</t>
    </rPh>
    <rPh sb="41" eb="43">
      <t>カイチク</t>
    </rPh>
    <rPh sb="43" eb="45">
      <t>ジギョウ</t>
    </rPh>
    <rPh sb="46" eb="48">
      <t>ジッシ</t>
    </rPh>
    <rPh sb="55" eb="57">
      <t>タンドク</t>
    </rPh>
    <rPh sb="57" eb="59">
      <t>ジギョウ</t>
    </rPh>
    <rPh sb="60" eb="62">
      <t>カンキョ</t>
    </rPh>
    <rPh sb="63" eb="65">
      <t>コウセイ</t>
    </rPh>
    <rPh sb="65" eb="67">
      <t>コウジ</t>
    </rPh>
    <rPh sb="68" eb="70">
      <t>ジッシ</t>
    </rPh>
    <rPh sb="83" eb="85">
      <t>ケイカク</t>
    </rPh>
    <rPh sb="86" eb="88">
      <t>サクテイ</t>
    </rPh>
    <rPh sb="90" eb="92">
      <t>フセツ</t>
    </rPh>
    <rPh sb="92" eb="93">
      <t>ガ</t>
    </rPh>
    <rPh sb="95" eb="96">
      <t>タイ</t>
    </rPh>
    <rPh sb="98" eb="101">
      <t>ユウセンド</t>
    </rPh>
    <rPh sb="105" eb="106">
      <t>ダ</t>
    </rPh>
    <rPh sb="108" eb="111">
      <t>ユウセンド</t>
    </rPh>
    <rPh sb="112" eb="113">
      <t>タカ</t>
    </rPh>
    <rPh sb="114" eb="116">
      <t>カショ</t>
    </rPh>
    <rPh sb="122" eb="124">
      <t>ソウキュウ</t>
    </rPh>
    <rPh sb="125" eb="127">
      <t>コウシン</t>
    </rPh>
    <rPh sb="127" eb="129">
      <t>コウジ</t>
    </rPh>
    <rPh sb="130" eb="131">
      <t>オコナ</t>
    </rPh>
    <rPh sb="132" eb="1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</si>
</sst>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9-4CD8-8417-74B5566D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5248"/>
        <c:axId val="8394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0.11</c:v>
                </c:pt>
                <c:pt idx="2">
                  <c:v>0.09</c:v>
                </c:pt>
                <c:pt idx="3">
                  <c:v>0.19</c:v>
                </c:pt>
                <c:pt idx="4">
                  <c:v>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79-4CD8-8417-74B5566D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5248"/>
        <c:axId val="83947904"/>
      </c:lineChart>
      <c:dateAx>
        <c:axId val="839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47904"/>
        <c:crosses val="autoZero"/>
        <c:auto val="1"/>
        <c:lblOffset val="100"/>
        <c:baseTimeUnit val="years"/>
      </c:dateAx>
      <c:valAx>
        <c:axId val="8394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8-4AD9-B4AC-A6DB996B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17216"/>
        <c:axId val="858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63.6</c:v>
                </c:pt>
                <c:pt idx="1">
                  <c:v>64.23</c:v>
                </c:pt>
                <c:pt idx="2">
                  <c:v>59.4</c:v>
                </c:pt>
                <c:pt idx="3">
                  <c:v>59.35</c:v>
                </c:pt>
                <c:pt idx="4">
                  <c:v>58.4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28-4AD9-B4AC-A6DB996B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17216"/>
        <c:axId val="85819392"/>
      </c:lineChart>
      <c:dateAx>
        <c:axId val="8581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19392"/>
        <c:crosses val="autoZero"/>
        <c:auto val="1"/>
        <c:lblOffset val="100"/>
        <c:baseTimeUnit val="years"/>
      </c:dateAx>
      <c:valAx>
        <c:axId val="858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1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B-4F66-AAFB-29C2E46F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54464"/>
        <c:axId val="8587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90.22</c:v>
                </c:pt>
                <c:pt idx="2">
                  <c:v>89.81</c:v>
                </c:pt>
                <c:pt idx="3">
                  <c:v>89.88</c:v>
                </c:pt>
                <c:pt idx="4">
                  <c:v>89.68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B-4F66-AAFB-29C2E46F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54464"/>
        <c:axId val="85873024"/>
      </c:lineChart>
      <c:dateAx>
        <c:axId val="8585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73024"/>
        <c:crosses val="autoZero"/>
        <c:auto val="1"/>
        <c:lblOffset val="100"/>
        <c:baseTimeUnit val="years"/>
      </c:dateAx>
      <c:valAx>
        <c:axId val="8587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5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109.47</c:v>
                </c:pt>
                <c:pt idx="1">
                  <c:v>92.19</c:v>
                </c:pt>
                <c:pt idx="2">
                  <c:v>106.45</c:v>
                </c:pt>
                <c:pt idx="3">
                  <c:v>107.68</c:v>
                </c:pt>
                <c:pt idx="4">
                  <c:v>105.9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6D-40A9-8559-505F92BB9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97088"/>
        <c:axId val="851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6D-40A9-8559-505F92BB9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7088"/>
        <c:axId val="85103360"/>
      </c:lineChart>
      <c:dateAx>
        <c:axId val="8509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03360"/>
        <c:crosses val="autoZero"/>
        <c:auto val="1"/>
        <c:lblOffset val="100"/>
        <c:baseTimeUnit val="years"/>
      </c:dateAx>
      <c:valAx>
        <c:axId val="851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9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C-405A-97FE-4228BA59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2048"/>
        <c:axId val="8560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DC-405A-97FE-4228BA59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2048"/>
        <c:axId val="85607552"/>
      </c:lineChart>
      <c:dateAx>
        <c:axId val="8512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07552"/>
        <c:crosses val="autoZero"/>
        <c:auto val="1"/>
        <c:lblOffset val="100"/>
        <c:baseTimeUnit val="years"/>
      </c:dateAx>
      <c:valAx>
        <c:axId val="8560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2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CC-4DCD-A051-FFF3E3B3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26240"/>
        <c:axId val="8563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C-4DCD-A051-FFF3E3B3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26240"/>
        <c:axId val="85632512"/>
      </c:lineChart>
      <c:dateAx>
        <c:axId val="8562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32512"/>
        <c:crosses val="autoZero"/>
        <c:auto val="1"/>
        <c:lblOffset val="100"/>
        <c:baseTimeUnit val="years"/>
      </c:dateAx>
      <c:valAx>
        <c:axId val="8563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2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7D-4C90-A451-2B6D9F09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4096"/>
        <c:axId val="8592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7D-4C90-A451-2B6D9F09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24096"/>
        <c:axId val="85926272"/>
      </c:lineChart>
      <c:dateAx>
        <c:axId val="8592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26272"/>
        <c:crosses val="autoZero"/>
        <c:auto val="1"/>
        <c:lblOffset val="100"/>
        <c:baseTimeUnit val="years"/>
      </c:dateAx>
      <c:valAx>
        <c:axId val="8592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2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1-4BF9-B5DA-87147641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52160"/>
        <c:axId val="8626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A1-4BF9-B5DA-87147641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52160"/>
        <c:axId val="86266624"/>
      </c:lineChart>
      <c:dateAx>
        <c:axId val="862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66624"/>
        <c:crosses val="autoZero"/>
        <c:auto val="1"/>
        <c:lblOffset val="100"/>
        <c:baseTimeUnit val="years"/>
      </c:dateAx>
      <c:valAx>
        <c:axId val="8626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5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294.32</c:v>
                </c:pt>
                <c:pt idx="1">
                  <c:v>332.58</c:v>
                </c:pt>
                <c:pt idx="2">
                  <c:v>312.01</c:v>
                </c:pt>
                <c:pt idx="3">
                  <c:v>289.04000000000002</c:v>
                </c:pt>
                <c:pt idx="4">
                  <c:v>353.74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9B-4DBE-9D05-0C973E5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5680"/>
        <c:axId val="862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739.53</c:v>
                </c:pt>
                <c:pt idx="1">
                  <c:v>721.06</c:v>
                </c:pt>
                <c:pt idx="2">
                  <c:v>862.87</c:v>
                </c:pt>
                <c:pt idx="3">
                  <c:v>716.96</c:v>
                </c:pt>
                <c:pt idx="4">
                  <c:v>799.11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9B-4DBE-9D05-0C973E5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5680"/>
        <c:axId val="86297600"/>
      </c:lineChart>
      <c:dateAx>
        <c:axId val="862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97600"/>
        <c:crosses val="autoZero"/>
        <c:auto val="1"/>
        <c:lblOffset val="100"/>
        <c:baseTimeUnit val="years"/>
      </c:dateAx>
      <c:valAx>
        <c:axId val="862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110.07</c:v>
                </c:pt>
                <c:pt idx="1">
                  <c:v>91.63</c:v>
                </c:pt>
                <c:pt idx="2">
                  <c:v>103.17</c:v>
                </c:pt>
                <c:pt idx="3">
                  <c:v>100</c:v>
                </c:pt>
                <c:pt idx="4">
                  <c:v>106.2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D2-4DF8-9E92-9BA08FA8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77568"/>
        <c:axId val="8567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84.05</c:v>
                </c:pt>
                <c:pt idx="1">
                  <c:v>84.86</c:v>
                </c:pt>
                <c:pt idx="2">
                  <c:v>85.39</c:v>
                </c:pt>
                <c:pt idx="3">
                  <c:v>88.09</c:v>
                </c:pt>
                <c:pt idx="4">
                  <c:v>87.69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D2-4DF8-9E92-9BA08FA8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7568"/>
        <c:axId val="85679488"/>
      </c:lineChart>
      <c:dateAx>
        <c:axId val="8567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79488"/>
        <c:crosses val="autoZero"/>
        <c:auto val="1"/>
        <c:lblOffset val="100"/>
        <c:baseTimeUnit val="years"/>
      </c:dateAx>
      <c:valAx>
        <c:axId val="8567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7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136.26</c:v>
                </c:pt>
                <c:pt idx="1">
                  <c:v>165.46</c:v>
                </c:pt>
                <c:pt idx="2">
                  <c:v>145.65</c:v>
                </c:pt>
                <c:pt idx="3">
                  <c:v>157.55000000000001</c:v>
                </c:pt>
                <c:pt idx="4">
                  <c:v>145.13999999999999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B-496D-9285-F7DF4DB05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18528"/>
        <c:axId val="8572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190.12</c:v>
                </c:pt>
                <c:pt idx="1">
                  <c:v>188.14</c:v>
                </c:pt>
                <c:pt idx="2">
                  <c:v>188.79</c:v>
                </c:pt>
                <c:pt idx="3">
                  <c:v>181.8</c:v>
                </c:pt>
                <c:pt idx="4">
                  <c:v>180.07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BB-496D-9285-F7DF4DB05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18528"/>
        <c:axId val="85720448"/>
      </c:lineChart>
      <c:dateAx>
        <c:axId val="8571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20448"/>
        <c:crosses val="autoZero"/>
        <c:auto val="1"/>
        <c:lblOffset val="100"/>
        <c:baseTimeUnit val="years"/>
      </c:dateAx>
      <c:valAx>
        <c:axId val="8572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1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C57" sqref="CC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山口県　和木町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6518</v>
      </c>
      <c r="AM8" s="49"/>
      <c r="AN8" s="49"/>
      <c r="AO8" s="49"/>
      <c r="AP8" s="49"/>
      <c r="AQ8" s="49"/>
      <c r="AR8" s="49"/>
      <c r="AS8" s="49"/>
      <c r="AT8" s="44">
        <f>データ!T6</f>
        <v>10.58</v>
      </c>
      <c r="AU8" s="44"/>
      <c r="AV8" s="44"/>
      <c r="AW8" s="44"/>
      <c r="AX8" s="44"/>
      <c r="AY8" s="44"/>
      <c r="AZ8" s="44"/>
      <c r="BA8" s="44"/>
      <c r="BB8" s="44">
        <f>データ!U6</f>
        <v>616.07000000000005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99.52</v>
      </c>
      <c r="Q10" s="44"/>
      <c r="R10" s="44"/>
      <c r="S10" s="44"/>
      <c r="T10" s="44"/>
      <c r="U10" s="44"/>
      <c r="V10" s="44"/>
      <c r="W10" s="44">
        <f>データ!Q6</f>
        <v>58.04</v>
      </c>
      <c r="X10" s="44"/>
      <c r="Y10" s="44"/>
      <c r="Z10" s="44"/>
      <c r="AA10" s="44"/>
      <c r="AB10" s="44"/>
      <c r="AC10" s="44"/>
      <c r="AD10" s="49">
        <f>データ!R6</f>
        <v>2698</v>
      </c>
      <c r="AE10" s="49"/>
      <c r="AF10" s="49"/>
      <c r="AG10" s="49"/>
      <c r="AH10" s="49"/>
      <c r="AI10" s="49"/>
      <c r="AJ10" s="49"/>
      <c r="AK10" s="2"/>
      <c r="AL10" s="49">
        <f>データ!V6</f>
        <v>6442</v>
      </c>
      <c r="AM10" s="49"/>
      <c r="AN10" s="49"/>
      <c r="AO10" s="49"/>
      <c r="AP10" s="49"/>
      <c r="AQ10" s="49"/>
      <c r="AR10" s="49"/>
      <c r="AS10" s="49"/>
      <c r="AT10" s="44">
        <f>データ!W6</f>
        <v>1.64</v>
      </c>
      <c r="AU10" s="44"/>
      <c r="AV10" s="44"/>
      <c r="AW10" s="44"/>
      <c r="AX10" s="44"/>
      <c r="AY10" s="44"/>
      <c r="AZ10" s="44"/>
      <c r="BA10" s="44"/>
      <c r="BB10" s="44">
        <f>データ!X6</f>
        <v>3928.05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GOR0Y4Blbd4rV25gOW2EYam8eoxhO5Ta3BIHf0H/ns3vBAV4ihG+Txs3qRIyaq87UrDmqKWqWv0PDG9IzYze4Q==" saltValue="MjUfZXbxJvqneEM69jbqp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353213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山口県　和木町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99.52</v>
      </c>
      <c r="Q6" s="33">
        <f t="shared" si="3"/>
        <v>58.04</v>
      </c>
      <c r="R6" s="33">
        <f t="shared" si="3"/>
        <v>2698</v>
      </c>
      <c r="S6" s="33">
        <f t="shared" si="3"/>
        <v>6518</v>
      </c>
      <c r="T6" s="33">
        <f t="shared" si="3"/>
        <v>10.58</v>
      </c>
      <c r="U6" s="33">
        <f t="shared" si="3"/>
        <v>616.07000000000005</v>
      </c>
      <c r="V6" s="33">
        <f t="shared" si="3"/>
        <v>6442</v>
      </c>
      <c r="W6" s="33">
        <f t="shared" si="3"/>
        <v>1.64</v>
      </c>
      <c r="X6" s="33">
        <f t="shared" si="3"/>
        <v>3928.05</v>
      </c>
      <c r="Y6" s="34">
        <f>IF(Y7="",NA(),Y7)</f>
        <v>109.47</v>
      </c>
      <c r="Z6" s="34">
        <f t="shared" ref="Z6:AH6" si="4">IF(Z7="",NA(),Z7)</f>
        <v>92.19</v>
      </c>
      <c r="AA6" s="34">
        <f t="shared" si="4"/>
        <v>106.45</v>
      </c>
      <c r="AB6" s="34">
        <f t="shared" si="4"/>
        <v>107.68</v>
      </c>
      <c r="AC6" s="34">
        <f t="shared" si="4"/>
        <v>105.9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294.32</v>
      </c>
      <c r="BG6" s="34">
        <f t="shared" ref="BG6:BO6" si="7">IF(BG7="",NA(),BG7)</f>
        <v>332.58</v>
      </c>
      <c r="BH6" s="34">
        <f t="shared" si="7"/>
        <v>312.01</v>
      </c>
      <c r="BI6" s="34">
        <f t="shared" si="7"/>
        <v>289.04000000000002</v>
      </c>
      <c r="BJ6" s="34">
        <f t="shared" si="7"/>
        <v>353.74</v>
      </c>
      <c r="BK6" s="34">
        <f t="shared" si="7"/>
        <v>739.53</v>
      </c>
      <c r="BL6" s="34">
        <f t="shared" si="7"/>
        <v>721.06</v>
      </c>
      <c r="BM6" s="34">
        <f t="shared" si="7"/>
        <v>862.87</v>
      </c>
      <c r="BN6" s="34">
        <f t="shared" si="7"/>
        <v>716.96</v>
      </c>
      <c r="BO6" s="34">
        <f t="shared" si="7"/>
        <v>799.11</v>
      </c>
      <c r="BP6" s="33" t="str">
        <f>IF(BP7="","",IF(BP7="-","【-】","【"&amp;SUBSTITUTE(TEXT(BP7,"#,##0.00"),"-","△")&amp;"】"))</f>
        <v>【707.33】</v>
      </c>
      <c r="BQ6" s="34">
        <f>IF(BQ7="",NA(),BQ7)</f>
        <v>110.07</v>
      </c>
      <c r="BR6" s="34">
        <f t="shared" ref="BR6:BZ6" si="8">IF(BR7="",NA(),BR7)</f>
        <v>91.63</v>
      </c>
      <c r="BS6" s="34">
        <f t="shared" si="8"/>
        <v>103.17</v>
      </c>
      <c r="BT6" s="34">
        <f t="shared" si="8"/>
        <v>100</v>
      </c>
      <c r="BU6" s="34">
        <f t="shared" si="8"/>
        <v>106.2</v>
      </c>
      <c r="BV6" s="34">
        <f t="shared" si="8"/>
        <v>84.05</v>
      </c>
      <c r="BW6" s="34">
        <f t="shared" si="8"/>
        <v>84.86</v>
      </c>
      <c r="BX6" s="34">
        <f t="shared" si="8"/>
        <v>85.39</v>
      </c>
      <c r="BY6" s="34">
        <f t="shared" si="8"/>
        <v>88.09</v>
      </c>
      <c r="BZ6" s="34">
        <f t="shared" si="8"/>
        <v>87.69</v>
      </c>
      <c r="CA6" s="33" t="str">
        <f>IF(CA7="","",IF(CA7="-","【-】","【"&amp;SUBSTITUTE(TEXT(CA7,"#,##0.00"),"-","△")&amp;"】"))</f>
        <v>【101.26】</v>
      </c>
      <c r="CB6" s="34">
        <f>IF(CB7="",NA(),CB7)</f>
        <v>136.26</v>
      </c>
      <c r="CC6" s="34">
        <f t="shared" ref="CC6:CK6" si="9">IF(CC7="",NA(),CC7)</f>
        <v>165.46</v>
      </c>
      <c r="CD6" s="34">
        <f t="shared" si="9"/>
        <v>145.65</v>
      </c>
      <c r="CE6" s="34">
        <f t="shared" si="9"/>
        <v>157.55000000000001</v>
      </c>
      <c r="CF6" s="34">
        <f t="shared" si="9"/>
        <v>145.13999999999999</v>
      </c>
      <c r="CG6" s="34">
        <f t="shared" si="9"/>
        <v>190.12</v>
      </c>
      <c r="CH6" s="34">
        <f t="shared" si="9"/>
        <v>188.14</v>
      </c>
      <c r="CI6" s="34">
        <f t="shared" si="9"/>
        <v>188.79</v>
      </c>
      <c r="CJ6" s="34">
        <f t="shared" si="9"/>
        <v>181.8</v>
      </c>
      <c r="CK6" s="34">
        <f t="shared" si="9"/>
        <v>180.07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63.6</v>
      </c>
      <c r="CS6" s="34">
        <f t="shared" si="10"/>
        <v>64.23</v>
      </c>
      <c r="CT6" s="34">
        <f t="shared" si="10"/>
        <v>59.4</v>
      </c>
      <c r="CU6" s="34">
        <f t="shared" si="10"/>
        <v>59.35</v>
      </c>
      <c r="CV6" s="34">
        <f t="shared" si="10"/>
        <v>58.4</v>
      </c>
      <c r="CW6" s="33" t="str">
        <f>IF(CW7="","",IF(CW7="-","【-】","【"&amp;SUBSTITUTE(TEXT(CW7,"#,##0.00"),"-","△")&amp;"】"))</f>
        <v>【60.13】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90.98</v>
      </c>
      <c r="DD6" s="34">
        <f t="shared" si="11"/>
        <v>90.22</v>
      </c>
      <c r="DE6" s="34">
        <f t="shared" si="11"/>
        <v>89.81</v>
      </c>
      <c r="DF6" s="34">
        <f t="shared" si="11"/>
        <v>89.88</v>
      </c>
      <c r="DG6" s="34">
        <f t="shared" si="11"/>
        <v>89.68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0.08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0.15</v>
      </c>
      <c r="EK6" s="34">
        <f t="shared" si="14"/>
        <v>0.11</v>
      </c>
      <c r="EL6" s="34">
        <f t="shared" si="14"/>
        <v>0.09</v>
      </c>
      <c r="EM6" s="34">
        <f t="shared" si="14"/>
        <v>0.19</v>
      </c>
      <c r="EN6" s="34">
        <f t="shared" si="14"/>
        <v>0.23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353213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99.52</v>
      </c>
      <c r="Q7" s="37">
        <v>58.04</v>
      </c>
      <c r="R7" s="37">
        <v>2698</v>
      </c>
      <c r="S7" s="37">
        <v>6518</v>
      </c>
      <c r="T7" s="37">
        <v>10.58</v>
      </c>
      <c r="U7" s="37">
        <v>616.07000000000005</v>
      </c>
      <c r="V7" s="37">
        <v>6442</v>
      </c>
      <c r="W7" s="37">
        <v>1.64</v>
      </c>
      <c r="X7" s="37">
        <v>3928.05</v>
      </c>
      <c r="Y7" s="37">
        <v>109.47</v>
      </c>
      <c r="Z7" s="37">
        <v>92.19</v>
      </c>
      <c r="AA7" s="37">
        <v>106.45</v>
      </c>
      <c r="AB7" s="37">
        <v>107.68</v>
      </c>
      <c r="AC7" s="37">
        <v>105.9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294.32</v>
      </c>
      <c r="BG7" s="37">
        <v>332.58</v>
      </c>
      <c r="BH7" s="37">
        <v>312.01</v>
      </c>
      <c r="BI7" s="37">
        <v>289.04000000000002</v>
      </c>
      <c r="BJ7" s="37">
        <v>353.74</v>
      </c>
      <c r="BK7" s="37">
        <v>739.53</v>
      </c>
      <c r="BL7" s="37">
        <v>721.06</v>
      </c>
      <c r="BM7" s="37">
        <v>862.87</v>
      </c>
      <c r="BN7" s="37">
        <v>716.96</v>
      </c>
      <c r="BO7" s="37">
        <v>799.11</v>
      </c>
      <c r="BP7" s="37">
        <v>707.33</v>
      </c>
      <c r="BQ7" s="37">
        <v>110.07</v>
      </c>
      <c r="BR7" s="37">
        <v>91.63</v>
      </c>
      <c r="BS7" s="37">
        <v>103.17</v>
      </c>
      <c r="BT7" s="37">
        <v>100</v>
      </c>
      <c r="BU7" s="37">
        <v>106.2</v>
      </c>
      <c r="BV7" s="37">
        <v>84.05</v>
      </c>
      <c r="BW7" s="37">
        <v>84.86</v>
      </c>
      <c r="BX7" s="37">
        <v>85.39</v>
      </c>
      <c r="BY7" s="37">
        <v>88.09</v>
      </c>
      <c r="BZ7" s="37">
        <v>87.69</v>
      </c>
      <c r="CA7" s="37">
        <v>101.26</v>
      </c>
      <c r="CB7" s="37">
        <v>136.26</v>
      </c>
      <c r="CC7" s="37">
        <v>165.46</v>
      </c>
      <c r="CD7" s="37">
        <v>145.65</v>
      </c>
      <c r="CE7" s="37">
        <v>157.55000000000001</v>
      </c>
      <c r="CF7" s="37">
        <v>145.13999999999999</v>
      </c>
      <c r="CG7" s="37">
        <v>190.12</v>
      </c>
      <c r="CH7" s="37">
        <v>188.14</v>
      </c>
      <c r="CI7" s="37">
        <v>188.79</v>
      </c>
      <c r="CJ7" s="37">
        <v>181.8</v>
      </c>
      <c r="CK7" s="37">
        <v>180.07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63.6</v>
      </c>
      <c r="CS7" s="37">
        <v>64.23</v>
      </c>
      <c r="CT7" s="37">
        <v>59.4</v>
      </c>
      <c r="CU7" s="37">
        <v>59.35</v>
      </c>
      <c r="CV7" s="37">
        <v>58.4</v>
      </c>
      <c r="CW7" s="37">
        <v>60.13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90.98</v>
      </c>
      <c r="DD7" s="37">
        <v>90.22</v>
      </c>
      <c r="DE7" s="37">
        <v>89.81</v>
      </c>
      <c r="DF7" s="37">
        <v>89.88</v>
      </c>
      <c r="DG7" s="37">
        <v>89.68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0.08</v>
      </c>
      <c r="EG7" s="37">
        <v>0</v>
      </c>
      <c r="EH7" s="37">
        <v>0</v>
      </c>
      <c r="EI7" s="37">
        <v>0</v>
      </c>
      <c r="EJ7" s="37">
        <v>0.15</v>
      </c>
      <c r="EK7" s="37">
        <v>0.11</v>
      </c>
      <c r="EL7" s="37">
        <v>0.09</v>
      </c>
      <c r="EM7" s="37">
        <v>0.19</v>
      </c>
      <c r="EN7" s="37">
        <v>0.23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2018-12-03T09:07:21Z</dcterms:created>
  <dcterms:modified xsi:type="dcterms:W3CDTF">2019-02-01T06:12:56Z</dcterms:modified>
</cp:coreProperties>
</file>