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hFyTHtLtyT2JnYcxkVnzHv/QS5X9Tz6BQb288GCys4GCJHN7+uPIsK/jXN9dBa3b5ctU0m6KAe3QiVLm2lTGQ==" workbookSaltValue="o7Sc5KE5gvsc8EJD+C1uTg==" workbookSpinCount="100000" lockStructure="1"/>
  <bookViews>
    <workbookView xWindow="0" yWindow="0" windowWidth="1611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<sst xmlns="http://schemas.openxmlformats.org/spreadsheetml/2006/main" count="240" uniqueCount="128">
  <si>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</si>
  <si>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</si>
  <si>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</si>
  <si>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</si>
  <si>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</si>
  <si>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</si>
  <si>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</si>
  <si>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</si>
  <si>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</si>
  <si>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</si>
  <si>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</si>
  <si>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</si>
  <si>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</si>
  <si>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</si>
  <si>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</si>
  <si>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</si>
  <si>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</si>
  <si>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</si>
  <si>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</si>
  <si>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</si>
  <si>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</si>
  <si>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</si>
  <si>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</si>
  <si>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</si>
  <si>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</si>
  <si>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</si>
  <si>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</si>
  <si>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</si>
  <si>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</si>
  <si>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</si>
  <si>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</si>
  <si>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</si>
  <si>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</si>
  <si>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</si>
  <si>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</si>
  <si>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</si>
  <si>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</si>
  <si>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</si>
  <si>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</si>
  <si>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</si>
  <si>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</si>
  <si>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</si>
  <si>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</si>
  <si>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</si>
  <si>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</si>
  <si>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</si>
  <si>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</si>
  <si>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</si>
  <si>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</si>
  <si>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</si>
  <si>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</si>
  <si>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</si>
  <si>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</si>
  <si>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</si>
  <si>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</si>
  <si>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</si>
  <si>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</si>
  <si>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</si>
  <si>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</si>
  <si>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</si>
  <si>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</si>
  <si>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</si>
  <si>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</si>
  <si>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</si>
  <si>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</si>
  <si>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</si>
  <si>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</si>
  <si>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</si>
  <si>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</si>
  <si>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</si>
  <si>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</si>
  <si>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</si>
  <si>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</si>
  <si>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</si>
  <si>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</si>
  <si>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</si>
  <si>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</si>
  <si>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</si>
  <si>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</si>
  <si>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</si>
  <si>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</si>
  <si>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</si>
  <si>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</si>
  <si>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</si>
  <si>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</si>
  <si>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</si>
  <si>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</si>
  <si>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</si>
  <si>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</si>
  <si>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</si>
  <si>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</si>
  <si>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</si>
  <si>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</si>
  <si>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</si>
  <si>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</si>
  <si>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</si>
  <si>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</si>
  <si>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</si>
  <si>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</si>
  <si>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</si>
  <si>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</si>
  <si>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</si>
  <si>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</si>
  <si>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</si>
  <si>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</si>
  <si>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</si>
  <si>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</si>
  <si>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</si>
  <si>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</si>
  <si>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</si>
  <si>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</si>
  <si>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</si>
  <si>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</si>
  <si>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</si>
  <si>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</si>
  <si>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</si>
  <si>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</si>
  <si>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</si>
  <si>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</si>
  <si>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</si>
  <si>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</si>
  <si>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</si>
  <si>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</si>
  <si>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</si>
  <si>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</si>
  <si>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町が管理する漁業集落排水施設は3地区あるが、竣工年度は平成元年から平成10年で、もっとも古い施設は28年が経過している。最も古い施設については既に機能診断の調査を終え、今後は計画的に改修を行うこととしている。その他の地区についても平成32年度において機能診断を実施し、計画的に改修を行っていきたい。</t>
    <phoneticPr fontId="4"/>
  </si>
  <si>
    <t>　人口や世帯の減少が著しい状況下、健全運営のハードルは高いが、今後の人口減少・需要予測等を踏まえながら、まずは現状把握をおこない、機能診断及び最適整備構想のもと、長寿命化等計画的な施設の改善及び維持管理に努める。また、可能な限り効率化を図り、適宜利用料金の見直し等も検討する。</t>
    <phoneticPr fontId="4"/>
  </si>
  <si>
    <t>・収益的収支比率は、今年度おいては消費税の納税額が増えたことで、100％を下回った。年により上下するとはいえ、今後計画的な機械設備の更新等による汚水処理の効率向上進める一方で使用料の見直しも含め、より一層経営改善の取組が不可欠である。
・企業債残高対事業規模比率は、事業の取組が早かったため、当初の起債の償還が終わりに近づいており、類似団体の平均値を大きく下回っている。今後は機能保全のための事業が進んで行く中で、新たな起債をすることになるため、経営を圧迫しないような事業計画を立てる必要がある。
・経費回収率は、今年度100%となったものの、今後も計画的な機械設備の更新等により汚水処理の効率向上や使用料の見直し等、より一層の経営改善に取組む必要がある。
・汚水処理原価は、全国平均を下回っているものの、今後も計画的な機械設備の更新等による汚水処理の効率向上や使用料の見直し等、経営改善の取組が必要である。
・施設利用率及び水洗化率ともに、全国平均は上回っているものの、今後も未加入者の調査、新規繋ぎ込みへの周知等に取組むことで、率を上げていきたい。</t>
    <rPh sb="17" eb="20">
      <t>ショウヒゼイ</t>
    </rPh>
    <rPh sb="21" eb="24">
      <t>ノウゼイガク</t>
    </rPh>
    <rPh sb="25" eb="26">
      <t>フ</t>
    </rPh>
    <rPh sb="37" eb="39">
      <t>シタマワ</t>
    </rPh>
    <rPh sb="42" eb="43">
      <t>トシ</t>
    </rPh>
    <rPh sb="46" eb="48">
      <t>ジョウゲ</t>
    </rPh>
    <rPh sb="81" eb="82">
      <t>スス</t>
    </rPh>
    <rPh sb="84" eb="86">
      <t>イッポウ</t>
    </rPh>
    <rPh sb="95" eb="96">
      <t>フク</t>
    </rPh>
    <rPh sb="234" eb="236">
      <t>ジギョウ</t>
    </rPh>
    <rPh sb="239" eb="240">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</si>
</sst>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4A-4175-B1F1-42141371928A}"/>
            </c:ext>
          </c:extLst>
        </c:ser>
        <c:dLbls>
          <c:showLegendKey val="0"/>
          <c:showVal val="0"/>
          <c:showCatName val="0"/>
          <c:showSerName val="0"/>
          <c:showPercent val="0"/>
          <c:showBubbleSize val="0"/>
        </c:dLbls>
        <c:gapWidth val="150"/>
        <c:axId val="85698816"/>
        <c:axId val="8570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D24A-4175-B1F1-42141371928A}"/>
            </c:ext>
          </c:extLst>
        </c:ser>
        <c:dLbls>
          <c:showLegendKey val="0"/>
          <c:showVal val="0"/>
          <c:showCatName val="0"/>
          <c:showSerName val="0"/>
          <c:showPercent val="0"/>
          <c:showBubbleSize val="0"/>
        </c:dLbls>
        <c:marker val="1"/>
        <c:smooth val="0"/>
        <c:axId val="85698816"/>
        <c:axId val="85709184"/>
      </c:lineChart>
      <c:dateAx>
        <c:axId val="85698816"/>
        <c:scaling>
          <c:orientation val="minMax"/>
        </c:scaling>
        <c:delete val="1"/>
        <c:axPos val="b"/>
        <c:numFmt formatCode="ge" sourceLinked="1"/>
        <c:majorTickMark val="none"/>
        <c:minorTickMark val="none"/>
        <c:tickLblPos val="none"/>
        <c:crossAx val="85709184"/>
        <c:crosses val="autoZero"/>
        <c:auto val="1"/>
        <c:lblOffset val="100"/>
        <c:baseTimeUnit val="years"/>
      </c:dateAx>
      <c:valAx>
        <c:axId val="857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65.790000000000006</c:v>
                </c:pt>
                <c:pt idx="1">
                  <c:v>65.790000000000006</c:v>
                </c:pt>
                <c:pt idx="2">
                  <c:v>65.790000000000006</c:v>
                </c:pt>
                <c:pt idx="3">
                  <c:v>65.790000000000006</c:v>
                </c:pt>
                <c:pt idx="4">
                  <c:v>65.790000000000006</c:v>
                </c:pt>
              </c:numCache>
            </c:numRef>
          </c:val>
          <c:extLst xmlns:c16r2="http://schemas.microsoft.com/office/drawing/2015/06/chart">
            <c:ext xmlns:c16="http://schemas.microsoft.com/office/drawing/2014/chart" uri="{C3380CC4-5D6E-409C-BE32-E72D297353CC}">
              <c16:uniqueId val="{00000000-041B-4D38-AA7A-62589BCF8187}"/>
            </c:ext>
          </c:extLst>
        </c:ser>
        <c:dLbls>
          <c:showLegendKey val="0"/>
          <c:showVal val="0"/>
          <c:showCatName val="0"/>
          <c:showSerName val="0"/>
          <c:showPercent val="0"/>
          <c:showBubbleSize val="0"/>
        </c:dLbls>
        <c:gapWidth val="150"/>
        <c:axId val="92096384"/>
        <c:axId val="9210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041B-4D38-AA7A-62589BCF8187}"/>
            </c:ext>
          </c:extLst>
        </c:ser>
        <c:dLbls>
          <c:showLegendKey val="0"/>
          <c:showVal val="0"/>
          <c:showCatName val="0"/>
          <c:showSerName val="0"/>
          <c:showPercent val="0"/>
          <c:showBubbleSize val="0"/>
        </c:dLbls>
        <c:marker val="1"/>
        <c:smooth val="0"/>
        <c:axId val="92096384"/>
        <c:axId val="92102656"/>
      </c:lineChart>
      <c:dateAx>
        <c:axId val="92096384"/>
        <c:scaling>
          <c:orientation val="minMax"/>
        </c:scaling>
        <c:delete val="1"/>
        <c:axPos val="b"/>
        <c:numFmt formatCode="ge" sourceLinked="1"/>
        <c:majorTickMark val="none"/>
        <c:minorTickMark val="none"/>
        <c:tickLblPos val="none"/>
        <c:crossAx val="92102656"/>
        <c:crosses val="autoZero"/>
        <c:auto val="1"/>
        <c:lblOffset val="100"/>
        <c:baseTimeUnit val="years"/>
      </c:dateAx>
      <c:valAx>
        <c:axId val="921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89.93</c:v>
                </c:pt>
                <c:pt idx="1">
                  <c:v>91.94</c:v>
                </c:pt>
                <c:pt idx="2">
                  <c:v>95.69</c:v>
                </c:pt>
                <c:pt idx="3">
                  <c:v>97.09</c:v>
                </c:pt>
                <c:pt idx="4">
                  <c:v>98.29</c:v>
                </c:pt>
              </c:numCache>
            </c:numRef>
          </c:val>
          <c:extLst xmlns:c16r2="http://schemas.microsoft.com/office/drawing/2015/06/chart">
            <c:ext xmlns:c16="http://schemas.microsoft.com/office/drawing/2014/chart" uri="{C3380CC4-5D6E-409C-BE32-E72D297353CC}">
              <c16:uniqueId val="{00000000-7CF0-4FF4-B34B-AEA8F431E5D8}"/>
            </c:ext>
          </c:extLst>
        </c:ser>
        <c:dLbls>
          <c:showLegendKey val="0"/>
          <c:showVal val="0"/>
          <c:showCatName val="0"/>
          <c:showSerName val="0"/>
          <c:showPercent val="0"/>
          <c:showBubbleSize val="0"/>
        </c:dLbls>
        <c:gapWidth val="150"/>
        <c:axId val="92412160"/>
        <c:axId val="9242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7CF0-4FF4-B34B-AEA8F431E5D8}"/>
            </c:ext>
          </c:extLst>
        </c:ser>
        <c:dLbls>
          <c:showLegendKey val="0"/>
          <c:showVal val="0"/>
          <c:showCatName val="0"/>
          <c:showSerName val="0"/>
          <c:showPercent val="0"/>
          <c:showBubbleSize val="0"/>
        </c:dLbls>
        <c:marker val="1"/>
        <c:smooth val="0"/>
        <c:axId val="92412160"/>
        <c:axId val="92422528"/>
      </c:lineChart>
      <c:dateAx>
        <c:axId val="92412160"/>
        <c:scaling>
          <c:orientation val="minMax"/>
        </c:scaling>
        <c:delete val="1"/>
        <c:axPos val="b"/>
        <c:numFmt formatCode="ge" sourceLinked="1"/>
        <c:majorTickMark val="none"/>
        <c:minorTickMark val="none"/>
        <c:tickLblPos val="none"/>
        <c:crossAx val="92422528"/>
        <c:crosses val="autoZero"/>
        <c:auto val="1"/>
        <c:lblOffset val="100"/>
        <c:baseTimeUnit val="years"/>
      </c:dateAx>
      <c:valAx>
        <c:axId val="924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97.01</c:v>
                </c:pt>
                <c:pt idx="1">
                  <c:v>89.85</c:v>
                </c:pt>
                <c:pt idx="2">
                  <c:v>99.99</c:v>
                </c:pt>
                <c:pt idx="3">
                  <c:v>100.08</c:v>
                </c:pt>
                <c:pt idx="4">
                  <c:v>92.59</c:v>
                </c:pt>
              </c:numCache>
            </c:numRef>
          </c:val>
          <c:extLst xmlns:c16r2="http://schemas.microsoft.com/office/drawing/2015/06/chart">
            <c:ext xmlns:c16="http://schemas.microsoft.com/office/drawing/2014/chart" uri="{C3380CC4-5D6E-409C-BE32-E72D297353CC}">
              <c16:uniqueId val="{00000000-E1BF-4789-9545-6B1BAD9116FA}"/>
            </c:ext>
          </c:extLst>
        </c:ser>
        <c:dLbls>
          <c:showLegendKey val="0"/>
          <c:showVal val="0"/>
          <c:showCatName val="0"/>
          <c:showSerName val="0"/>
          <c:showPercent val="0"/>
          <c:showBubbleSize val="0"/>
        </c:dLbls>
        <c:gapWidth val="150"/>
        <c:axId val="91380352"/>
        <c:axId val="9138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BF-4789-9545-6B1BAD9116FA}"/>
            </c:ext>
          </c:extLst>
        </c:ser>
        <c:dLbls>
          <c:showLegendKey val="0"/>
          <c:showVal val="0"/>
          <c:showCatName val="0"/>
          <c:showSerName val="0"/>
          <c:showPercent val="0"/>
          <c:showBubbleSize val="0"/>
        </c:dLbls>
        <c:marker val="1"/>
        <c:smooth val="0"/>
        <c:axId val="91380352"/>
        <c:axId val="91386624"/>
      </c:lineChart>
      <c:dateAx>
        <c:axId val="91380352"/>
        <c:scaling>
          <c:orientation val="minMax"/>
        </c:scaling>
        <c:delete val="1"/>
        <c:axPos val="b"/>
        <c:numFmt formatCode="ge" sourceLinked="1"/>
        <c:majorTickMark val="none"/>
        <c:minorTickMark val="none"/>
        <c:tickLblPos val="none"/>
        <c:crossAx val="91386624"/>
        <c:crosses val="autoZero"/>
        <c:auto val="1"/>
        <c:lblOffset val="100"/>
        <c:baseTimeUnit val="years"/>
      </c:dateAx>
      <c:valAx>
        <c:axId val="913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67-43E8-A808-8F49C25871C9}"/>
            </c:ext>
          </c:extLst>
        </c:ser>
        <c:dLbls>
          <c:showLegendKey val="0"/>
          <c:showVal val="0"/>
          <c:showCatName val="0"/>
          <c:showSerName val="0"/>
          <c:showPercent val="0"/>
          <c:showBubbleSize val="0"/>
        </c:dLbls>
        <c:gapWidth val="150"/>
        <c:axId val="91401216"/>
        <c:axId val="914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67-43E8-A808-8F49C25871C9}"/>
            </c:ext>
          </c:extLst>
        </c:ser>
        <c:dLbls>
          <c:showLegendKey val="0"/>
          <c:showVal val="0"/>
          <c:showCatName val="0"/>
          <c:showSerName val="0"/>
          <c:showPercent val="0"/>
          <c:showBubbleSize val="0"/>
        </c:dLbls>
        <c:marker val="1"/>
        <c:smooth val="0"/>
        <c:axId val="91401216"/>
        <c:axId val="91427968"/>
      </c:lineChart>
      <c:dateAx>
        <c:axId val="91401216"/>
        <c:scaling>
          <c:orientation val="minMax"/>
        </c:scaling>
        <c:delete val="1"/>
        <c:axPos val="b"/>
        <c:numFmt formatCode="ge" sourceLinked="1"/>
        <c:majorTickMark val="none"/>
        <c:minorTickMark val="none"/>
        <c:tickLblPos val="none"/>
        <c:crossAx val="91427968"/>
        <c:crosses val="autoZero"/>
        <c:auto val="1"/>
        <c:lblOffset val="100"/>
        <c:baseTimeUnit val="years"/>
      </c:dateAx>
      <c:valAx>
        <c:axId val="914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D3-450F-ACA3-42D0C6ADE407}"/>
            </c:ext>
          </c:extLst>
        </c:ser>
        <c:dLbls>
          <c:showLegendKey val="0"/>
          <c:showVal val="0"/>
          <c:showCatName val="0"/>
          <c:showSerName val="0"/>
          <c:showPercent val="0"/>
          <c:showBubbleSize val="0"/>
        </c:dLbls>
        <c:gapWidth val="150"/>
        <c:axId val="91467136"/>
        <c:axId val="914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D3-450F-ACA3-42D0C6ADE407}"/>
            </c:ext>
          </c:extLst>
        </c:ser>
        <c:dLbls>
          <c:showLegendKey val="0"/>
          <c:showVal val="0"/>
          <c:showCatName val="0"/>
          <c:showSerName val="0"/>
          <c:showPercent val="0"/>
          <c:showBubbleSize val="0"/>
        </c:dLbls>
        <c:marker val="1"/>
        <c:smooth val="0"/>
        <c:axId val="91467136"/>
        <c:axId val="91477504"/>
      </c:lineChart>
      <c:dateAx>
        <c:axId val="91467136"/>
        <c:scaling>
          <c:orientation val="minMax"/>
        </c:scaling>
        <c:delete val="1"/>
        <c:axPos val="b"/>
        <c:numFmt formatCode="ge" sourceLinked="1"/>
        <c:majorTickMark val="none"/>
        <c:minorTickMark val="none"/>
        <c:tickLblPos val="none"/>
        <c:crossAx val="91477504"/>
        <c:crosses val="autoZero"/>
        <c:auto val="1"/>
        <c:lblOffset val="100"/>
        <c:baseTimeUnit val="years"/>
      </c:dateAx>
      <c:valAx>
        <c:axId val="914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F9-4507-94D0-402F7A1A9FA3}"/>
            </c:ext>
          </c:extLst>
        </c:ser>
        <c:dLbls>
          <c:showLegendKey val="0"/>
          <c:showVal val="0"/>
          <c:showCatName val="0"/>
          <c:showSerName val="0"/>
          <c:showPercent val="0"/>
          <c:showBubbleSize val="0"/>
        </c:dLbls>
        <c:gapWidth val="150"/>
        <c:axId val="91584384"/>
        <c:axId val="915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F9-4507-94D0-402F7A1A9FA3}"/>
            </c:ext>
          </c:extLst>
        </c:ser>
        <c:dLbls>
          <c:showLegendKey val="0"/>
          <c:showVal val="0"/>
          <c:showCatName val="0"/>
          <c:showSerName val="0"/>
          <c:showPercent val="0"/>
          <c:showBubbleSize val="0"/>
        </c:dLbls>
        <c:marker val="1"/>
        <c:smooth val="0"/>
        <c:axId val="91584384"/>
        <c:axId val="91586560"/>
      </c:lineChart>
      <c:dateAx>
        <c:axId val="91584384"/>
        <c:scaling>
          <c:orientation val="minMax"/>
        </c:scaling>
        <c:delete val="1"/>
        <c:axPos val="b"/>
        <c:numFmt formatCode="ge" sourceLinked="1"/>
        <c:majorTickMark val="none"/>
        <c:minorTickMark val="none"/>
        <c:tickLblPos val="none"/>
        <c:crossAx val="91586560"/>
        <c:crosses val="autoZero"/>
        <c:auto val="1"/>
        <c:lblOffset val="100"/>
        <c:baseTimeUnit val="years"/>
      </c:dateAx>
      <c:valAx>
        <c:axId val="915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51-4D8A-ACE4-17922411EF6E}"/>
            </c:ext>
          </c:extLst>
        </c:ser>
        <c:dLbls>
          <c:showLegendKey val="0"/>
          <c:showVal val="0"/>
          <c:showCatName val="0"/>
          <c:showSerName val="0"/>
          <c:showPercent val="0"/>
          <c:showBubbleSize val="0"/>
        </c:dLbls>
        <c:gapWidth val="150"/>
        <c:axId val="91622016"/>
        <c:axId val="916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51-4D8A-ACE4-17922411EF6E}"/>
            </c:ext>
          </c:extLst>
        </c:ser>
        <c:dLbls>
          <c:showLegendKey val="0"/>
          <c:showVal val="0"/>
          <c:showCatName val="0"/>
          <c:showSerName val="0"/>
          <c:showPercent val="0"/>
          <c:showBubbleSize val="0"/>
        </c:dLbls>
        <c:marker val="1"/>
        <c:smooth val="0"/>
        <c:axId val="91622016"/>
        <c:axId val="91628288"/>
      </c:lineChart>
      <c:dateAx>
        <c:axId val="91622016"/>
        <c:scaling>
          <c:orientation val="minMax"/>
        </c:scaling>
        <c:delete val="1"/>
        <c:axPos val="b"/>
        <c:numFmt formatCode="ge" sourceLinked="1"/>
        <c:majorTickMark val="none"/>
        <c:minorTickMark val="none"/>
        <c:tickLblPos val="none"/>
        <c:crossAx val="91628288"/>
        <c:crosses val="autoZero"/>
        <c:auto val="1"/>
        <c:lblOffset val="100"/>
        <c:baseTimeUnit val="years"/>
      </c:dateAx>
      <c:valAx>
        <c:axId val="916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173.39</c:v>
                </c:pt>
                <c:pt idx="1">
                  <c:v>160.24</c:v>
                </c:pt>
                <c:pt idx="2">
                  <c:v>128.21</c:v>
                </c:pt>
                <c:pt idx="3">
                  <c:v>117.4</c:v>
                </c:pt>
                <c:pt idx="4">
                  <c:v>87.85</c:v>
                </c:pt>
              </c:numCache>
            </c:numRef>
          </c:val>
          <c:extLst xmlns:c16r2="http://schemas.microsoft.com/office/drawing/2015/06/chart">
            <c:ext xmlns:c16="http://schemas.microsoft.com/office/drawing/2014/chart" uri="{C3380CC4-5D6E-409C-BE32-E72D297353CC}">
              <c16:uniqueId val="{00000000-F15C-49B7-9DED-2E013DC7CC06}"/>
            </c:ext>
          </c:extLst>
        </c:ser>
        <c:dLbls>
          <c:showLegendKey val="0"/>
          <c:showVal val="0"/>
          <c:showCatName val="0"/>
          <c:showSerName val="0"/>
          <c:showPercent val="0"/>
          <c:showBubbleSize val="0"/>
        </c:dLbls>
        <c:gapWidth val="150"/>
        <c:axId val="91665920"/>
        <c:axId val="9166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F15C-49B7-9DED-2E013DC7CC06}"/>
            </c:ext>
          </c:extLst>
        </c:ser>
        <c:dLbls>
          <c:showLegendKey val="0"/>
          <c:showVal val="0"/>
          <c:showCatName val="0"/>
          <c:showSerName val="0"/>
          <c:showPercent val="0"/>
          <c:showBubbleSize val="0"/>
        </c:dLbls>
        <c:marker val="1"/>
        <c:smooth val="0"/>
        <c:axId val="91665920"/>
        <c:axId val="91667840"/>
      </c:lineChart>
      <c:dateAx>
        <c:axId val="91665920"/>
        <c:scaling>
          <c:orientation val="minMax"/>
        </c:scaling>
        <c:delete val="1"/>
        <c:axPos val="b"/>
        <c:numFmt formatCode="ge" sourceLinked="1"/>
        <c:majorTickMark val="none"/>
        <c:minorTickMark val="none"/>
        <c:tickLblPos val="none"/>
        <c:crossAx val="91667840"/>
        <c:crosses val="autoZero"/>
        <c:auto val="1"/>
        <c:lblOffset val="100"/>
        <c:baseTimeUnit val="years"/>
      </c:dateAx>
      <c:valAx>
        <c:axId val="916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92.52</c:v>
                </c:pt>
                <c:pt idx="1">
                  <c:v>76.13</c:v>
                </c:pt>
                <c:pt idx="2">
                  <c:v>98.85</c:v>
                </c:pt>
                <c:pt idx="3">
                  <c:v>100</c:v>
                </c:pt>
                <c:pt idx="4">
                  <c:v>100</c:v>
                </c:pt>
              </c:numCache>
            </c:numRef>
          </c:val>
          <c:extLst xmlns:c16r2="http://schemas.microsoft.com/office/drawing/2015/06/chart">
            <c:ext xmlns:c16="http://schemas.microsoft.com/office/drawing/2014/chart" uri="{C3380CC4-5D6E-409C-BE32-E72D297353CC}">
              <c16:uniqueId val="{00000000-4D54-45D1-B643-CC5BECC78E5E}"/>
            </c:ext>
          </c:extLst>
        </c:ser>
        <c:dLbls>
          <c:showLegendKey val="0"/>
          <c:showVal val="0"/>
          <c:showCatName val="0"/>
          <c:showSerName val="0"/>
          <c:showPercent val="0"/>
          <c:showBubbleSize val="0"/>
        </c:dLbls>
        <c:gapWidth val="150"/>
        <c:axId val="91706880"/>
        <c:axId val="9170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4D54-45D1-B643-CC5BECC78E5E}"/>
            </c:ext>
          </c:extLst>
        </c:ser>
        <c:dLbls>
          <c:showLegendKey val="0"/>
          <c:showVal val="0"/>
          <c:showCatName val="0"/>
          <c:showSerName val="0"/>
          <c:showPercent val="0"/>
          <c:showBubbleSize val="0"/>
        </c:dLbls>
        <c:marker val="1"/>
        <c:smooth val="0"/>
        <c:axId val="91706880"/>
        <c:axId val="91708800"/>
      </c:lineChart>
      <c:dateAx>
        <c:axId val="91706880"/>
        <c:scaling>
          <c:orientation val="minMax"/>
        </c:scaling>
        <c:delete val="1"/>
        <c:axPos val="b"/>
        <c:numFmt formatCode="ge" sourceLinked="1"/>
        <c:majorTickMark val="none"/>
        <c:minorTickMark val="none"/>
        <c:tickLblPos val="none"/>
        <c:crossAx val="91708800"/>
        <c:crosses val="autoZero"/>
        <c:auto val="1"/>
        <c:lblOffset val="100"/>
        <c:baseTimeUnit val="years"/>
      </c:dateAx>
      <c:valAx>
        <c:axId val="917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182.45</c:v>
                </c:pt>
                <c:pt idx="1">
                  <c:v>239.31</c:v>
                </c:pt>
                <c:pt idx="2">
                  <c:v>211.12</c:v>
                </c:pt>
                <c:pt idx="3">
                  <c:v>213.25</c:v>
                </c:pt>
                <c:pt idx="4">
                  <c:v>219</c:v>
                </c:pt>
              </c:numCache>
            </c:numRef>
          </c:val>
          <c:extLst xmlns:c16r2="http://schemas.microsoft.com/office/drawing/2015/06/chart">
            <c:ext xmlns:c16="http://schemas.microsoft.com/office/drawing/2014/chart" uri="{C3380CC4-5D6E-409C-BE32-E72D297353CC}">
              <c16:uniqueId val="{00000000-2C85-4282-B991-71F96EAB68CF}"/>
            </c:ext>
          </c:extLst>
        </c:ser>
        <c:dLbls>
          <c:showLegendKey val="0"/>
          <c:showVal val="0"/>
          <c:showCatName val="0"/>
          <c:showSerName val="0"/>
          <c:showPercent val="0"/>
          <c:showBubbleSize val="0"/>
        </c:dLbls>
        <c:gapWidth val="150"/>
        <c:axId val="91735552"/>
        <c:axId val="9173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2C85-4282-B991-71F96EAB68CF}"/>
            </c:ext>
          </c:extLst>
        </c:ser>
        <c:dLbls>
          <c:showLegendKey val="0"/>
          <c:showVal val="0"/>
          <c:showCatName val="0"/>
          <c:showSerName val="0"/>
          <c:showPercent val="0"/>
          <c:showBubbleSize val="0"/>
        </c:dLbls>
        <c:marker val="1"/>
        <c:smooth val="0"/>
        <c:axId val="91735552"/>
        <c:axId val="91737472"/>
      </c:lineChart>
      <c:dateAx>
        <c:axId val="91735552"/>
        <c:scaling>
          <c:orientation val="minMax"/>
        </c:scaling>
        <c:delete val="1"/>
        <c:axPos val="b"/>
        <c:numFmt formatCode="ge" sourceLinked="1"/>
        <c:majorTickMark val="none"/>
        <c:minorTickMark val="none"/>
        <c:tickLblPos val="none"/>
        <c:crossAx val="91737472"/>
        <c:crosses val="autoZero"/>
        <c:auto val="1"/>
        <c:lblOffset val="100"/>
        <c:baseTimeUnit val="years"/>
      </c:dateAx>
      <c:valAx>
        <c:axId val="917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阿武町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3397</v>
      </c>
      <c r="AM8" s="66"/>
      <c r="AN8" s="66"/>
      <c r="AO8" s="66"/>
      <c r="AP8" s="66"/>
      <c r="AQ8" s="66"/>
      <c r="AR8" s="66"/>
      <c r="AS8" s="66"/>
      <c r="AT8" s="65">
        <f>データ!T6</f>
        <v>115.95</v>
      </c>
      <c r="AU8" s="65"/>
      <c r="AV8" s="65"/>
      <c r="AW8" s="65"/>
      <c r="AX8" s="65"/>
      <c r="AY8" s="65"/>
      <c r="AZ8" s="65"/>
      <c r="BA8" s="65"/>
      <c r="BB8" s="65">
        <f>データ!U6</f>
        <v>29.3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26.13</v>
      </c>
      <c r="Q10" s="65"/>
      <c r="R10" s="65"/>
      <c r="S10" s="65"/>
      <c r="T10" s="65"/>
      <c r="U10" s="65"/>
      <c r="V10" s="65"/>
      <c r="W10" s="65">
        <f>データ!Q6</f>
        <v>100</v>
      </c>
      <c r="X10" s="65"/>
      <c r="Y10" s="65"/>
      <c r="Z10" s="65"/>
      <c r="AA10" s="65"/>
      <c r="AB10" s="65"/>
      <c r="AC10" s="65"/>
      <c r="AD10" s="66">
        <f>データ!R6</f>
        <v>4320</v>
      </c>
      <c r="AE10" s="66"/>
      <c r="AF10" s="66"/>
      <c r="AG10" s="66"/>
      <c r="AH10" s="66"/>
      <c r="AI10" s="66"/>
      <c r="AJ10" s="66"/>
      <c r="AK10" s="2"/>
      <c r="AL10" s="66">
        <f>データ!V6</f>
        <v>878</v>
      </c>
      <c r="AM10" s="66"/>
      <c r="AN10" s="66"/>
      <c r="AO10" s="66"/>
      <c r="AP10" s="66"/>
      <c r="AQ10" s="66"/>
      <c r="AR10" s="66"/>
      <c r="AS10" s="66"/>
      <c r="AT10" s="65">
        <f>データ!W6</f>
        <v>0.22</v>
      </c>
      <c r="AU10" s="65"/>
      <c r="AV10" s="65"/>
      <c r="AW10" s="65"/>
      <c r="AX10" s="65"/>
      <c r="AY10" s="65"/>
      <c r="AZ10" s="65"/>
      <c r="BA10" s="65"/>
      <c r="BB10" s="65">
        <f>データ!X6</f>
        <v>3990.91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127</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57</v>
      </c>
      <c r="N86" s="25" t="s">
        <v>58</v>
      </c>
      <c r="O86" s="25" t="str">
        <f>データ!EO6</f>
        <v>【0.01】</v>
      </c>
    </row>
  </sheetData>
  <sheetProtection algorithmName="SHA-512" hashValue="QbU2Kmsgzr8eAEAR5h2y8ffQtDNrVecWbJ9eC637VgTBA4Al3rBKwGA6Tt/DKqTUUcG9AdyLsbk71wtyVwTjxg==" saltValue="0C0h1z4pC1gv18HR3bR18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61</v>
      </c>
      <c r="B3" s="28" t="s">
        <v>62</v>
      </c>
      <c r="C3" s="28" t="s">
        <v>63</v>
      </c>
      <c r="D3" s="28" t="s">
        <v>64</v>
      </c>
      <c r="E3" s="28" t="s">
        <v>65</v>
      </c>
      <c r="F3" s="28" t="s">
        <v>66</v>
      </c>
      <c r="G3" s="28" t="s">
        <v>67</v>
      </c>
      <c r="H3" s="76" t="s">
        <v>68</v>
      </c>
      <c r="I3" s="77"/>
      <c r="J3" s="77"/>
      <c r="K3" s="77"/>
      <c r="L3" s="77"/>
      <c r="M3" s="77"/>
      <c r="N3" s="77"/>
      <c r="O3" s="77"/>
      <c r="P3" s="77"/>
      <c r="Q3" s="77"/>
      <c r="R3" s="77"/>
      <c r="S3" s="77"/>
      <c r="T3" s="77"/>
      <c r="U3" s="77"/>
      <c r="V3" s="77"/>
      <c r="W3" s="77"/>
      <c r="X3" s="78"/>
      <c r="Y3" s="82" t="s">
        <v>69</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70</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71</v>
      </c>
      <c r="B4" s="29"/>
      <c r="C4" s="29"/>
      <c r="D4" s="29"/>
      <c r="E4" s="29"/>
      <c r="F4" s="29"/>
      <c r="G4" s="29"/>
      <c r="H4" s="79"/>
      <c r="I4" s="80"/>
      <c r="J4" s="80"/>
      <c r="K4" s="80"/>
      <c r="L4" s="80"/>
      <c r="M4" s="80"/>
      <c r="N4" s="80"/>
      <c r="O4" s="80"/>
      <c r="P4" s="80"/>
      <c r="Q4" s="80"/>
      <c r="R4" s="80"/>
      <c r="S4" s="80"/>
      <c r="T4" s="80"/>
      <c r="U4" s="80"/>
      <c r="V4" s="80"/>
      <c r="W4" s="80"/>
      <c r="X4" s="81"/>
      <c r="Y4" s="75" t="s">
        <v>72</v>
      </c>
      <c r="Z4" s="75"/>
      <c r="AA4" s="75"/>
      <c r="AB4" s="75"/>
      <c r="AC4" s="75"/>
      <c r="AD4" s="75"/>
      <c r="AE4" s="75"/>
      <c r="AF4" s="75"/>
      <c r="AG4" s="75"/>
      <c r="AH4" s="75"/>
      <c r="AI4" s="75"/>
      <c r="AJ4" s="75" t="s">
        <v>73</v>
      </c>
      <c r="AK4" s="75"/>
      <c r="AL4" s="75"/>
      <c r="AM4" s="75"/>
      <c r="AN4" s="75"/>
      <c r="AO4" s="75"/>
      <c r="AP4" s="75"/>
      <c r="AQ4" s="75"/>
      <c r="AR4" s="75"/>
      <c r="AS4" s="75"/>
      <c r="AT4" s="75"/>
      <c r="AU4" s="75" t="s">
        <v>74</v>
      </c>
      <c r="AV4" s="75"/>
      <c r="AW4" s="75"/>
      <c r="AX4" s="75"/>
      <c r="AY4" s="75"/>
      <c r="AZ4" s="75"/>
      <c r="BA4" s="75"/>
      <c r="BB4" s="75"/>
      <c r="BC4" s="75"/>
      <c r="BD4" s="75"/>
      <c r="BE4" s="75"/>
      <c r="BF4" s="75" t="s">
        <v>75</v>
      </c>
      <c r="BG4" s="75"/>
      <c r="BH4" s="75"/>
      <c r="BI4" s="75"/>
      <c r="BJ4" s="75"/>
      <c r="BK4" s="75"/>
      <c r="BL4" s="75"/>
      <c r="BM4" s="75"/>
      <c r="BN4" s="75"/>
      <c r="BO4" s="75"/>
      <c r="BP4" s="75"/>
      <c r="BQ4" s="75" t="s">
        <v>76</v>
      </c>
      <c r="BR4" s="75"/>
      <c r="BS4" s="75"/>
      <c r="BT4" s="75"/>
      <c r="BU4" s="75"/>
      <c r="BV4" s="75"/>
      <c r="BW4" s="75"/>
      <c r="BX4" s="75"/>
      <c r="BY4" s="75"/>
      <c r="BZ4" s="75"/>
      <c r="CA4" s="75"/>
      <c r="CB4" s="75" t="s">
        <v>77</v>
      </c>
      <c r="CC4" s="75"/>
      <c r="CD4" s="75"/>
      <c r="CE4" s="75"/>
      <c r="CF4" s="75"/>
      <c r="CG4" s="75"/>
      <c r="CH4" s="75"/>
      <c r="CI4" s="75"/>
      <c r="CJ4" s="75"/>
      <c r="CK4" s="75"/>
      <c r="CL4" s="75"/>
      <c r="CM4" s="75" t="s">
        <v>78</v>
      </c>
      <c r="CN4" s="75"/>
      <c r="CO4" s="75"/>
      <c r="CP4" s="75"/>
      <c r="CQ4" s="75"/>
      <c r="CR4" s="75"/>
      <c r="CS4" s="75"/>
      <c r="CT4" s="75"/>
      <c r="CU4" s="75"/>
      <c r="CV4" s="75"/>
      <c r="CW4" s="75"/>
      <c r="CX4" s="75" t="s">
        <v>79</v>
      </c>
      <c r="CY4" s="75"/>
      <c r="CZ4" s="75"/>
      <c r="DA4" s="75"/>
      <c r="DB4" s="75"/>
      <c r="DC4" s="75"/>
      <c r="DD4" s="75"/>
      <c r="DE4" s="75"/>
      <c r="DF4" s="75"/>
      <c r="DG4" s="75"/>
      <c r="DH4" s="75"/>
      <c r="DI4" s="75" t="s">
        <v>80</v>
      </c>
      <c r="DJ4" s="75"/>
      <c r="DK4" s="75"/>
      <c r="DL4" s="75"/>
      <c r="DM4" s="75"/>
      <c r="DN4" s="75"/>
      <c r="DO4" s="75"/>
      <c r="DP4" s="75"/>
      <c r="DQ4" s="75"/>
      <c r="DR4" s="75"/>
      <c r="DS4" s="75"/>
      <c r="DT4" s="75" t="s">
        <v>81</v>
      </c>
      <c r="DU4" s="75"/>
      <c r="DV4" s="75"/>
      <c r="DW4" s="75"/>
      <c r="DX4" s="75"/>
      <c r="DY4" s="75"/>
      <c r="DZ4" s="75"/>
      <c r="EA4" s="75"/>
      <c r="EB4" s="75"/>
      <c r="EC4" s="75"/>
      <c r="ED4" s="75"/>
      <c r="EE4" s="75" t="s">
        <v>82</v>
      </c>
      <c r="EF4" s="75"/>
      <c r="EG4" s="75"/>
      <c r="EH4" s="75"/>
      <c r="EI4" s="75"/>
      <c r="EJ4" s="75"/>
      <c r="EK4" s="75"/>
      <c r="EL4" s="75"/>
      <c r="EM4" s="75"/>
      <c r="EN4" s="75"/>
      <c r="EO4" s="75"/>
    </row>
    <row r="5" spans="1:145" x14ac:dyDescent="0.15">
      <c r="A5" s="27" t="s">
        <v>83</v>
      </c>
      <c r="B5" s="30"/>
      <c r="C5" s="30"/>
      <c r="D5" s="30"/>
      <c r="E5" s="30"/>
      <c r="F5" s="30"/>
      <c r="G5" s="30"/>
      <c r="H5" s="31" t="s">
        <v>84</v>
      </c>
      <c r="I5" s="31" t="s">
        <v>85</v>
      </c>
      <c r="J5" s="31" t="s">
        <v>86</v>
      </c>
      <c r="K5" s="31" t="s">
        <v>87</v>
      </c>
      <c r="L5" s="31" t="s">
        <v>88</v>
      </c>
      <c r="M5" s="31" t="s">
        <v>5</v>
      </c>
      <c r="N5" s="31" t="s">
        <v>89</v>
      </c>
      <c r="O5" s="31" t="s">
        <v>90</v>
      </c>
      <c r="P5" s="31" t="s">
        <v>91</v>
      </c>
      <c r="Q5" s="31" t="s">
        <v>92</v>
      </c>
      <c r="R5" s="31" t="s">
        <v>93</v>
      </c>
      <c r="S5" s="31" t="s">
        <v>94</v>
      </c>
      <c r="T5" s="31" t="s">
        <v>95</v>
      </c>
      <c r="U5" s="31" t="s">
        <v>96</v>
      </c>
      <c r="V5" s="31" t="s">
        <v>97</v>
      </c>
      <c r="W5" s="31" t="s">
        <v>98</v>
      </c>
      <c r="X5" s="31" t="s">
        <v>99</v>
      </c>
      <c r="Y5" s="31" t="s">
        <v>100</v>
      </c>
      <c r="Z5" s="31" t="s">
        <v>101</v>
      </c>
      <c r="AA5" s="31" t="s">
        <v>102</v>
      </c>
      <c r="AB5" s="31" t="s">
        <v>103</v>
      </c>
      <c r="AC5" s="31" t="s">
        <v>104</v>
      </c>
      <c r="AD5" s="31" t="s">
        <v>105</v>
      </c>
      <c r="AE5" s="31" t="s">
        <v>106</v>
      </c>
      <c r="AF5" s="31" t="s">
        <v>107</v>
      </c>
      <c r="AG5" s="31" t="s">
        <v>108</v>
      </c>
      <c r="AH5" s="31" t="s">
        <v>109</v>
      </c>
      <c r="AI5" s="31" t="s">
        <v>43</v>
      </c>
      <c r="AJ5" s="31" t="s">
        <v>100</v>
      </c>
      <c r="AK5" s="31" t="s">
        <v>101</v>
      </c>
      <c r="AL5" s="31" t="s">
        <v>102</v>
      </c>
      <c r="AM5" s="31" t="s">
        <v>103</v>
      </c>
      <c r="AN5" s="31" t="s">
        <v>104</v>
      </c>
      <c r="AO5" s="31" t="s">
        <v>105</v>
      </c>
      <c r="AP5" s="31" t="s">
        <v>106</v>
      </c>
      <c r="AQ5" s="31" t="s">
        <v>107</v>
      </c>
      <c r="AR5" s="31" t="s">
        <v>108</v>
      </c>
      <c r="AS5" s="31" t="s">
        <v>109</v>
      </c>
      <c r="AT5" s="31" t="s">
        <v>110</v>
      </c>
      <c r="AU5" s="31" t="s">
        <v>100</v>
      </c>
      <c r="AV5" s="31" t="s">
        <v>101</v>
      </c>
      <c r="AW5" s="31" t="s">
        <v>102</v>
      </c>
      <c r="AX5" s="31" t="s">
        <v>103</v>
      </c>
      <c r="AY5" s="31" t="s">
        <v>104</v>
      </c>
      <c r="AZ5" s="31" t="s">
        <v>105</v>
      </c>
      <c r="BA5" s="31" t="s">
        <v>106</v>
      </c>
      <c r="BB5" s="31" t="s">
        <v>107</v>
      </c>
      <c r="BC5" s="31" t="s">
        <v>108</v>
      </c>
      <c r="BD5" s="31" t="s">
        <v>109</v>
      </c>
      <c r="BE5" s="31" t="s">
        <v>110</v>
      </c>
      <c r="BF5" s="31" t="s">
        <v>100</v>
      </c>
      <c r="BG5" s="31" t="s">
        <v>101</v>
      </c>
      <c r="BH5" s="31" t="s">
        <v>102</v>
      </c>
      <c r="BI5" s="31" t="s">
        <v>103</v>
      </c>
      <c r="BJ5" s="31" t="s">
        <v>104</v>
      </c>
      <c r="BK5" s="31" t="s">
        <v>105</v>
      </c>
      <c r="BL5" s="31" t="s">
        <v>106</v>
      </c>
      <c r="BM5" s="31" t="s">
        <v>107</v>
      </c>
      <c r="BN5" s="31" t="s">
        <v>108</v>
      </c>
      <c r="BO5" s="31" t="s">
        <v>109</v>
      </c>
      <c r="BP5" s="31" t="s">
        <v>110</v>
      </c>
      <c r="BQ5" s="31" t="s">
        <v>100</v>
      </c>
      <c r="BR5" s="31" t="s">
        <v>101</v>
      </c>
      <c r="BS5" s="31" t="s">
        <v>102</v>
      </c>
      <c r="BT5" s="31" t="s">
        <v>103</v>
      </c>
      <c r="BU5" s="31" t="s">
        <v>104</v>
      </c>
      <c r="BV5" s="31" t="s">
        <v>105</v>
      </c>
      <c r="BW5" s="31" t="s">
        <v>106</v>
      </c>
      <c r="BX5" s="31" t="s">
        <v>107</v>
      </c>
      <c r="BY5" s="31" t="s">
        <v>108</v>
      </c>
      <c r="BZ5" s="31" t="s">
        <v>109</v>
      </c>
      <c r="CA5" s="31" t="s">
        <v>110</v>
      </c>
      <c r="CB5" s="31" t="s">
        <v>100</v>
      </c>
      <c r="CC5" s="31" t="s">
        <v>101</v>
      </c>
      <c r="CD5" s="31" t="s">
        <v>102</v>
      </c>
      <c r="CE5" s="31" t="s">
        <v>103</v>
      </c>
      <c r="CF5" s="31" t="s">
        <v>104</v>
      </c>
      <c r="CG5" s="31" t="s">
        <v>105</v>
      </c>
      <c r="CH5" s="31" t="s">
        <v>106</v>
      </c>
      <c r="CI5" s="31" t="s">
        <v>107</v>
      </c>
      <c r="CJ5" s="31" t="s">
        <v>108</v>
      </c>
      <c r="CK5" s="31" t="s">
        <v>109</v>
      </c>
      <c r="CL5" s="31" t="s">
        <v>110</v>
      </c>
      <c r="CM5" s="31" t="s">
        <v>100</v>
      </c>
      <c r="CN5" s="31" t="s">
        <v>101</v>
      </c>
      <c r="CO5" s="31" t="s">
        <v>102</v>
      </c>
      <c r="CP5" s="31" t="s">
        <v>103</v>
      </c>
      <c r="CQ5" s="31" t="s">
        <v>104</v>
      </c>
      <c r="CR5" s="31" t="s">
        <v>105</v>
      </c>
      <c r="CS5" s="31" t="s">
        <v>106</v>
      </c>
      <c r="CT5" s="31" t="s">
        <v>107</v>
      </c>
      <c r="CU5" s="31" t="s">
        <v>108</v>
      </c>
      <c r="CV5" s="31" t="s">
        <v>109</v>
      </c>
      <c r="CW5" s="31" t="s">
        <v>110</v>
      </c>
      <c r="CX5" s="31" t="s">
        <v>100</v>
      </c>
      <c r="CY5" s="31" t="s">
        <v>101</v>
      </c>
      <c r="CZ5" s="31" t="s">
        <v>102</v>
      </c>
      <c r="DA5" s="31" t="s">
        <v>103</v>
      </c>
      <c r="DB5" s="31" t="s">
        <v>104</v>
      </c>
      <c r="DC5" s="31" t="s">
        <v>105</v>
      </c>
      <c r="DD5" s="31" t="s">
        <v>106</v>
      </c>
      <c r="DE5" s="31" t="s">
        <v>107</v>
      </c>
      <c r="DF5" s="31" t="s">
        <v>108</v>
      </c>
      <c r="DG5" s="31" t="s">
        <v>109</v>
      </c>
      <c r="DH5" s="31" t="s">
        <v>110</v>
      </c>
      <c r="DI5" s="31" t="s">
        <v>100</v>
      </c>
      <c r="DJ5" s="31" t="s">
        <v>101</v>
      </c>
      <c r="DK5" s="31" t="s">
        <v>102</v>
      </c>
      <c r="DL5" s="31" t="s">
        <v>103</v>
      </c>
      <c r="DM5" s="31" t="s">
        <v>104</v>
      </c>
      <c r="DN5" s="31" t="s">
        <v>105</v>
      </c>
      <c r="DO5" s="31" t="s">
        <v>106</v>
      </c>
      <c r="DP5" s="31" t="s">
        <v>107</v>
      </c>
      <c r="DQ5" s="31" t="s">
        <v>108</v>
      </c>
      <c r="DR5" s="31" t="s">
        <v>109</v>
      </c>
      <c r="DS5" s="31" t="s">
        <v>110</v>
      </c>
      <c r="DT5" s="31" t="s">
        <v>100</v>
      </c>
      <c r="DU5" s="31" t="s">
        <v>101</v>
      </c>
      <c r="DV5" s="31" t="s">
        <v>102</v>
      </c>
      <c r="DW5" s="31" t="s">
        <v>103</v>
      </c>
      <c r="DX5" s="31" t="s">
        <v>104</v>
      </c>
      <c r="DY5" s="31" t="s">
        <v>105</v>
      </c>
      <c r="DZ5" s="31" t="s">
        <v>106</v>
      </c>
      <c r="EA5" s="31" t="s">
        <v>107</v>
      </c>
      <c r="EB5" s="31" t="s">
        <v>108</v>
      </c>
      <c r="EC5" s="31" t="s">
        <v>109</v>
      </c>
      <c r="ED5" s="31" t="s">
        <v>110</v>
      </c>
      <c r="EE5" s="31" t="s">
        <v>100</v>
      </c>
      <c r="EF5" s="31" t="s">
        <v>101</v>
      </c>
      <c r="EG5" s="31" t="s">
        <v>102</v>
      </c>
      <c r="EH5" s="31" t="s">
        <v>103</v>
      </c>
      <c r="EI5" s="31" t="s">
        <v>104</v>
      </c>
      <c r="EJ5" s="31" t="s">
        <v>105</v>
      </c>
      <c r="EK5" s="31" t="s">
        <v>106</v>
      </c>
      <c r="EL5" s="31" t="s">
        <v>107</v>
      </c>
      <c r="EM5" s="31" t="s">
        <v>108</v>
      </c>
      <c r="EN5" s="31" t="s">
        <v>109</v>
      </c>
      <c r="EO5" s="31" t="s">
        <v>110</v>
      </c>
    </row>
    <row r="6" spans="1:145" s="35" customFormat="1" x14ac:dyDescent="0.15">
      <c r="A6" s="27" t="s">
        <v>111</v>
      </c>
      <c r="B6" s="32">
        <f>B7</f>
        <v>2017</v>
      </c>
      <c r="C6" s="32">
        <f t="shared" ref="C6:X6" si="3">C7</f>
        <v>355020</v>
      </c>
      <c r="D6" s="32">
        <f t="shared" si="3"/>
        <v>47</v>
      </c>
      <c r="E6" s="32">
        <f t="shared" si="3"/>
        <v>17</v>
      </c>
      <c r="F6" s="32">
        <f t="shared" si="3"/>
        <v>6</v>
      </c>
      <c r="G6" s="32">
        <f t="shared" si="3"/>
        <v>0</v>
      </c>
      <c r="H6" s="32" t="str">
        <f t="shared" si="3"/>
        <v>山口県　阿武町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26.13</v>
      </c>
      <c r="Q6" s="33">
        <f t="shared" si="3"/>
        <v>100</v>
      </c>
      <c r="R6" s="33">
        <f t="shared" si="3"/>
        <v>4320</v>
      </c>
      <c r="S6" s="33">
        <f t="shared" si="3"/>
        <v>3397</v>
      </c>
      <c r="T6" s="33">
        <f t="shared" si="3"/>
        <v>115.95</v>
      </c>
      <c r="U6" s="33">
        <f t="shared" si="3"/>
        <v>29.3</v>
      </c>
      <c r="V6" s="33">
        <f t="shared" si="3"/>
        <v>878</v>
      </c>
      <c r="W6" s="33">
        <f t="shared" si="3"/>
        <v>0.22</v>
      </c>
      <c r="X6" s="33">
        <f t="shared" si="3"/>
        <v>3990.91</v>
      </c>
      <c r="Y6" s="34">
        <f>IF(Y7="",NA(),Y7)</f>
        <v>97.01</v>
      </c>
      <c r="Z6" s="34">
        <f t="shared" ref="Z6:AH6" si="4">IF(Z7="",NA(),Z7)</f>
        <v>89.85</v>
      </c>
      <c r="AA6" s="34">
        <f t="shared" si="4"/>
        <v>99.99</v>
      </c>
      <c r="AB6" s="34">
        <f t="shared" si="4"/>
        <v>100.08</v>
      </c>
      <c r="AC6" s="34">
        <f t="shared" si="4"/>
        <v>92.59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173.39</v>
      </c>
      <c r="BG6" s="34">
        <f t="shared" ref="BG6:BO6" si="7">IF(BG7="",NA(),BG7)</f>
        <v>160.24</v>
      </c>
      <c r="BH6" s="34">
        <f t="shared" si="7"/>
        <v>128.21</v>
      </c>
      <c r="BI6" s="34">
        <f t="shared" si="7"/>
        <v>117.4</v>
      </c>
      <c r="BJ6" s="34">
        <f t="shared" si="7"/>
        <v>87.85</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92.52</v>
      </c>
      <c r="BR6" s="34">
        <f t="shared" ref="BR6:BZ6" si="8">IF(BR7="",NA(),BR7)</f>
        <v>76.13</v>
      </c>
      <c r="BS6" s="34">
        <f t="shared" si="8"/>
        <v>98.85</v>
      </c>
      <c r="BT6" s="34">
        <f t="shared" si="8"/>
        <v>100</v>
      </c>
      <c r="BU6" s="34">
        <f t="shared" si="8"/>
        <v>100</v>
      </c>
      <c r="BV6" s="34">
        <f t="shared" si="8"/>
        <v>46.31</v>
      </c>
      <c r="BW6" s="34">
        <f t="shared" si="8"/>
        <v>43.66</v>
      </c>
      <c r="BX6" s="34">
        <f t="shared" si="8"/>
        <v>43.13</v>
      </c>
      <c r="BY6" s="34">
        <f t="shared" si="8"/>
        <v>46.26</v>
      </c>
      <c r="BZ6" s="34">
        <f t="shared" si="8"/>
        <v>45.81</v>
      </c>
      <c r="CA6" s="33" t="str">
        <f>IF(CA7="","",IF(CA7="-","【-】","【"&amp;SUBSTITUTE(TEXT(CA7,"#,##0.00"),"-","△")&amp;"】"))</f>
        <v>【47.34】</v>
      </c>
      <c r="CB6" s="34">
        <f>IF(CB7="",NA(),CB7)</f>
        <v>182.45</v>
      </c>
      <c r="CC6" s="34">
        <f t="shared" ref="CC6:CK6" si="9">IF(CC7="",NA(),CC7)</f>
        <v>239.31</v>
      </c>
      <c r="CD6" s="34">
        <f t="shared" si="9"/>
        <v>211.12</v>
      </c>
      <c r="CE6" s="34">
        <f t="shared" si="9"/>
        <v>213.25</v>
      </c>
      <c r="CF6" s="34">
        <f t="shared" si="9"/>
        <v>219</v>
      </c>
      <c r="CG6" s="34">
        <f t="shared" si="9"/>
        <v>349.08</v>
      </c>
      <c r="CH6" s="34">
        <f t="shared" si="9"/>
        <v>382.09</v>
      </c>
      <c r="CI6" s="34">
        <f t="shared" si="9"/>
        <v>392.03</v>
      </c>
      <c r="CJ6" s="34">
        <f t="shared" si="9"/>
        <v>376.4</v>
      </c>
      <c r="CK6" s="34">
        <f t="shared" si="9"/>
        <v>383.92</v>
      </c>
      <c r="CL6" s="33" t="str">
        <f>IF(CL7="","",IF(CL7="-","【-】","【"&amp;SUBSTITUTE(TEXT(CL7,"#,##0.00"),"-","△")&amp;"】"))</f>
        <v>【360.30】</v>
      </c>
      <c r="CM6" s="34">
        <f>IF(CM7="",NA(),CM7)</f>
        <v>65.790000000000006</v>
      </c>
      <c r="CN6" s="34">
        <f t="shared" ref="CN6:CV6" si="10">IF(CN7="",NA(),CN7)</f>
        <v>65.790000000000006</v>
      </c>
      <c r="CO6" s="34">
        <f t="shared" si="10"/>
        <v>65.790000000000006</v>
      </c>
      <c r="CP6" s="34">
        <f t="shared" si="10"/>
        <v>65.790000000000006</v>
      </c>
      <c r="CQ6" s="34">
        <f t="shared" si="10"/>
        <v>65.790000000000006</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89.93</v>
      </c>
      <c r="CY6" s="34">
        <f t="shared" ref="CY6:DG6" si="11">IF(CY7="",NA(),CY7)</f>
        <v>91.94</v>
      </c>
      <c r="CZ6" s="34">
        <f t="shared" si="11"/>
        <v>95.69</v>
      </c>
      <c r="DA6" s="34">
        <f t="shared" si="11"/>
        <v>97.09</v>
      </c>
      <c r="DB6" s="34">
        <f t="shared" si="11"/>
        <v>98.29</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355020</v>
      </c>
      <c r="D7" s="36">
        <v>47</v>
      </c>
      <c r="E7" s="36">
        <v>17</v>
      </c>
      <c r="F7" s="36">
        <v>6</v>
      </c>
      <c r="G7" s="36">
        <v>0</v>
      </c>
      <c r="H7" s="36" t="s">
        <v>112</v>
      </c>
      <c r="I7" s="36" t="s">
        <v>113</v>
      </c>
      <c r="J7" s="36" t="s">
        <v>114</v>
      </c>
      <c r="K7" s="36" t="s">
        <v>115</v>
      </c>
      <c r="L7" s="36" t="s">
        <v>116</v>
      </c>
      <c r="M7" s="36" t="s">
        <v>117</v>
      </c>
      <c r="N7" s="37" t="s">
        <v>118</v>
      </c>
      <c r="O7" s="37" t="s">
        <v>119</v>
      </c>
      <c r="P7" s="37">
        <v>26.13</v>
      </c>
      <c r="Q7" s="37">
        <v>100</v>
      </c>
      <c r="R7" s="37">
        <v>4320</v>
      </c>
      <c r="S7" s="37">
        <v>3397</v>
      </c>
      <c r="T7" s="37">
        <v>115.95</v>
      </c>
      <c r="U7" s="37">
        <v>29.3</v>
      </c>
      <c r="V7" s="37">
        <v>878</v>
      </c>
      <c r="W7" s="37">
        <v>0.22</v>
      </c>
      <c r="X7" s="37">
        <v>3990.91</v>
      </c>
      <c r="Y7" s="37">
        <v>97.01</v>
      </c>
      <c r="Z7" s="37">
        <v>89.85</v>
      </c>
      <c r="AA7" s="37">
        <v>99.99</v>
      </c>
      <c r="AB7" s="37">
        <v>100.08</v>
      </c>
      <c r="AC7" s="37">
        <v>92.59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173.39</v>
      </c>
      <c r="BG7" s="37">
        <v>160.24</v>
      </c>
      <c r="BH7" s="37">
        <v>128.21</v>
      </c>
      <c r="BI7" s="37">
        <v>117.4</v>
      </c>
      <c r="BJ7" s="37">
        <v>87.85</v>
      </c>
      <c r="BK7" s="37">
        <v>817.63</v>
      </c>
      <c r="BL7" s="37">
        <v>830.5</v>
      </c>
      <c r="BM7" s="37">
        <v>1029.24</v>
      </c>
      <c r="BN7" s="37">
        <v>1063.93</v>
      </c>
      <c r="BO7" s="37">
        <v>1060.8599999999999</v>
      </c>
      <c r="BP7" s="37">
        <v>920.42</v>
      </c>
      <c r="BQ7" s="37">
        <v>92.52</v>
      </c>
      <c r="BR7" s="37">
        <v>76.13</v>
      </c>
      <c r="BS7" s="37">
        <v>98.85</v>
      </c>
      <c r="BT7" s="37">
        <v>100</v>
      </c>
      <c r="BU7" s="37">
        <v>100</v>
      </c>
      <c r="BV7" s="37">
        <v>46.31</v>
      </c>
      <c r="BW7" s="37">
        <v>43.66</v>
      </c>
      <c r="BX7" s="37">
        <v>43.13</v>
      </c>
      <c r="BY7" s="37">
        <v>46.26</v>
      </c>
      <c r="BZ7" s="37">
        <v>45.81</v>
      </c>
      <c r="CA7" s="37">
        <v>47.34</v>
      </c>
      <c r="CB7" s="37">
        <v>182.45</v>
      </c>
      <c r="CC7" s="37">
        <v>239.31</v>
      </c>
      <c r="CD7" s="37">
        <v>211.12</v>
      </c>
      <c r="CE7" s="37">
        <v>213.25</v>
      </c>
      <c r="CF7" s="37">
        <v>219</v>
      </c>
      <c r="CG7" s="37">
        <v>349.08</v>
      </c>
      <c r="CH7" s="37">
        <v>382.09</v>
      </c>
      <c r="CI7" s="37">
        <v>392.03</v>
      </c>
      <c r="CJ7" s="37">
        <v>376.4</v>
      </c>
      <c r="CK7" s="37">
        <v>383.92</v>
      </c>
      <c r="CL7" s="37">
        <v>360.3</v>
      </c>
      <c r="CM7" s="37">
        <v>65.790000000000006</v>
      </c>
      <c r="CN7" s="37">
        <v>65.790000000000006</v>
      </c>
      <c r="CO7" s="37">
        <v>65.790000000000006</v>
      </c>
      <c r="CP7" s="37">
        <v>65.790000000000006</v>
      </c>
      <c r="CQ7" s="37">
        <v>65.790000000000006</v>
      </c>
      <c r="CR7" s="37">
        <v>39.42</v>
      </c>
      <c r="CS7" s="37">
        <v>39.68</v>
      </c>
      <c r="CT7" s="37">
        <v>35.64</v>
      </c>
      <c r="CU7" s="37">
        <v>33.729999999999997</v>
      </c>
      <c r="CV7" s="37">
        <v>33.21</v>
      </c>
      <c r="CW7" s="37">
        <v>34.06</v>
      </c>
      <c r="CX7" s="37">
        <v>89.93</v>
      </c>
      <c r="CY7" s="37">
        <v>91.94</v>
      </c>
      <c r="CZ7" s="37">
        <v>95.69</v>
      </c>
      <c r="DA7" s="37">
        <v>97.09</v>
      </c>
      <c r="DB7" s="37">
        <v>98.29</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120</v>
      </c>
      <c r="C9" s="39" t="s">
        <v>121</v>
      </c>
      <c r="D9" s="39" t="s">
        <v>122</v>
      </c>
      <c r="E9" s="39" t="s">
        <v>123</v>
      </c>
      <c r="F9" s="39" t="s">
        <v>124</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2018-12-03T09:34:01Z</dcterms:created>
  <dcterms:modified xsi:type="dcterms:W3CDTF">2019-02-06T03:35:39Z</dcterms:modified>
  <cp:category/>
</cp:coreProperties>
</file>