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sAX9bVQcax3Hu6VgSLbFQM62UH3NrFknTxpofao0f5kPgi6x+ZGgeIbMqy81/AqkpO1cvCejO17vFlzzMaEQ==" workbookSaltValue="xM2Yw/cCw1H+jEbdE32Gm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<sst xmlns="http://schemas.openxmlformats.org/spreadsheetml/2006/main" count="243" uniqueCount="125">
  <si>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</si>
  <si>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</si>
  <si>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</si>
  <si>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</si>
  <si>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</si>
  <si>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</si>
  <si>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</si>
  <si>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</si>
  <si>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</si>
  <si>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</si>
  <si>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</si>
  <si>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</si>
  <si>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</si>
  <si>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</si>
  <si>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</si>
  <si>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</si>
  <si>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</si>
  <si>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</si>
  <si>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</si>
  <si>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</si>
  <si>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</si>
  <si>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</si>
  <si>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</si>
  <si>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</si>
  <si>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</si>
  <si>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</si>
  <si>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</si>
  <si>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</si>
  <si>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</si>
  <si>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</si>
  <si>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</si>
  <si>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</si>
  <si>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</si>
  <si>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</si>
  <si>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</si>
  <si>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</si>
  <si>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</si>
  <si>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</si>
  <si>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</si>
  <si>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</si>
  <si>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</si>
  <si>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</si>
  <si>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</si>
  <si>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</si>
  <si>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</si>
  <si>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</si>
  <si>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</si>
  <si>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</si>
  <si>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</si>
  <si>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</si>
  <si>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</si>
  <si>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</si>
  <si>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</si>
  <si>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</si>
  <si>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</si>
  <si>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</si>
  <si>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</si>
  <si>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</si>
  <si>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</si>
  <si>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</si>
  <si>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</si>
  <si>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</si>
  <si>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</si>
  <si>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</si>
  <si>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</si>
  <si>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</si>
  <si>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</si>
  <si>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</si>
  <si>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</si>
  <si>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</si>
  <si>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</si>
  <si>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</si>
  <si>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</si>
  <si>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</si>
  <si>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</si>
  <si>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</si>
  <si>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</si>
  <si>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</si>
  <si>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</si>
  <si>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</si>
  <si>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</si>
  <si>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</si>
  <si>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</si>
  <si>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</si>
  <si>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</si>
  <si>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</si>
  <si>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</si>
  <si>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</si>
  <si>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</si>
  <si>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</si>
  <si>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</si>
  <si>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</si>
  <si>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</si>
  <si>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</si>
  <si>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</si>
  <si>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</si>
  <si>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</si>
  <si>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</si>
  <si>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</si>
  <si>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</si>
  <si>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</si>
  <si>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</si>
  <si>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</si>
  <si>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</si>
  <si>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</si>
  <si>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</si>
  <si>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</si>
  <si>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</si>
  <si>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</si>
  <si>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宇部・阿知須公共下水道組合</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</si>
  <si>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</si>
  <si>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</si>
  <si>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</si>
  <si>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</si>
  <si>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</si>
  <si>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</si>
  <si>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</si>
  <si>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</si>
  <si>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</si>
  <si>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</si>
  <si>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</si>
  <si>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</si>
  <si>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については、95％を超えてはいるが、まだ赤字収支であり、今後も経営改善を図っていく必要がある。なお、「総費用」に係る「地方債償還金」は組合設立後30年経過後の平成33年度以降は減少する見込みであり、収益的収支も上昇する見込みである。当組合の財源は「総収益」のうち「営業収益」である使用料に比べ「営業外収益」である構成市負担金の比率が非常に高い。
④企業債残高対事業規模比率は、地方債償還額の大半を一般会計負担額として構成市の繰出金で負担しているため、低い数値となっている。
⑤経費回収率は、汚水処理費が年々増加しているのが現状で、使用料で回収すべき経費が使用料以外の収入で賄われている状況であるため、今後維持管理費の削減等の取組みが必要である。
⑥汚水処理原価は、今後も汚水処理費が増え、それに伴う有収水量も増える見込みであるため、微増を見込んでいる。将来的には施設等の改修費用が見込まれるため、更に上昇すると考えられる。
⑦施設利用率は、全国平均や類似団体平均値をやや上回っており、今後もこの水準の利用率が継続していくものと見込んでいる。
⑧水洗化率は類似団体の平均と比べると髙い水準であるが、全国平均と比べるとやや低い。
</t>
    <rPh sb="1" eb="4">
      <t>シュウエキテキ</t>
    </rPh>
    <rPh sb="4" eb="6">
      <t>シュウシ</t>
    </rPh>
    <rPh sb="6" eb="8">
      <t>ヒリツ</t>
    </rPh>
    <rPh sb="18" eb="19">
      <t>コ</t>
    </rPh>
    <rPh sb="28" eb="30">
      <t>アカジ</t>
    </rPh>
    <rPh sb="30" eb="32">
      <t>シュウシ</t>
    </rPh>
    <rPh sb="36" eb="38">
      <t>コンゴ</t>
    </rPh>
    <rPh sb="39" eb="41">
      <t>ケイエイ</t>
    </rPh>
    <rPh sb="41" eb="43">
      <t>カイゼン</t>
    </rPh>
    <rPh sb="44" eb="45">
      <t>ハカ</t>
    </rPh>
    <rPh sb="49" eb="51">
      <t>ヒツヨウ</t>
    </rPh>
    <rPh sb="59" eb="62">
      <t>ソウヒヨウ</t>
    </rPh>
    <rPh sb="64" eb="65">
      <t>カカ</t>
    </rPh>
    <rPh sb="67" eb="70">
      <t>チホウサイ</t>
    </rPh>
    <rPh sb="70" eb="72">
      <t>ショウカン</t>
    </rPh>
    <rPh sb="72" eb="73">
      <t>キン</t>
    </rPh>
    <rPh sb="75" eb="77">
      <t>クミアイ</t>
    </rPh>
    <rPh sb="77" eb="79">
      <t>セツリツ</t>
    </rPh>
    <rPh sb="79" eb="80">
      <t>ゴ</t>
    </rPh>
    <rPh sb="82" eb="83">
      <t>ネン</t>
    </rPh>
    <rPh sb="83" eb="85">
      <t>ケイカ</t>
    </rPh>
    <rPh sb="85" eb="86">
      <t>ゴ</t>
    </rPh>
    <rPh sb="87" eb="89">
      <t>ヘイセイ</t>
    </rPh>
    <rPh sb="91" eb="95">
      <t>ネンドイコウ</t>
    </rPh>
    <rPh sb="96" eb="98">
      <t>ゲンショウ</t>
    </rPh>
    <rPh sb="100" eb="102">
      <t>ミコ</t>
    </rPh>
    <rPh sb="107" eb="110">
      <t>シュウエキテキ</t>
    </rPh>
    <rPh sb="110" eb="112">
      <t>シュウシ</t>
    </rPh>
    <rPh sb="113" eb="115">
      <t>ジョウショウ</t>
    </rPh>
    <rPh sb="117" eb="119">
      <t>ミコ</t>
    </rPh>
    <rPh sb="124" eb="125">
      <t>トウ</t>
    </rPh>
    <rPh sb="125" eb="127">
      <t>クミアイ</t>
    </rPh>
    <rPh sb="128" eb="130">
      <t>ザイゲン</t>
    </rPh>
    <rPh sb="132" eb="135">
      <t>ソウシュウエキ</t>
    </rPh>
    <rPh sb="148" eb="151">
      <t>シヨウリョウ</t>
    </rPh>
    <rPh sb="152" eb="153">
      <t>クラ</t>
    </rPh>
    <rPh sb="164" eb="166">
      <t>コウセイ</t>
    </rPh>
    <rPh sb="166" eb="167">
      <t>シ</t>
    </rPh>
    <rPh sb="167" eb="169">
      <t>フタン</t>
    </rPh>
    <rPh sb="169" eb="170">
      <t>キン</t>
    </rPh>
    <rPh sb="171" eb="173">
      <t>ヒリツ</t>
    </rPh>
    <rPh sb="174" eb="176">
      <t>ヒジョウ</t>
    </rPh>
    <rPh sb="177" eb="178">
      <t>タカ</t>
    </rPh>
    <rPh sb="183" eb="185">
      <t>キギョウ</t>
    </rPh>
    <rPh sb="185" eb="186">
      <t>サイ</t>
    </rPh>
    <rPh sb="186" eb="188">
      <t>ザンダカ</t>
    </rPh>
    <rPh sb="188" eb="189">
      <t>タイ</t>
    </rPh>
    <rPh sb="189" eb="191">
      <t>ジギョウ</t>
    </rPh>
    <rPh sb="191" eb="193">
      <t>キボ</t>
    </rPh>
    <rPh sb="193" eb="195">
      <t>ヒリツ</t>
    </rPh>
    <rPh sb="197" eb="200">
      <t>チホウサイ</t>
    </rPh>
    <rPh sb="200" eb="202">
      <t>ショウカン</t>
    </rPh>
    <rPh sb="202" eb="203">
      <t>ガク</t>
    </rPh>
    <rPh sb="204" eb="206">
      <t>タイハン</t>
    </rPh>
    <rPh sb="213" eb="214">
      <t>ガク</t>
    </rPh>
    <rPh sb="217" eb="219">
      <t>コウセイ</t>
    </rPh>
    <rPh sb="219" eb="220">
      <t>シ</t>
    </rPh>
    <rPh sb="221" eb="223">
      <t>クリダ</t>
    </rPh>
    <rPh sb="223" eb="224">
      <t>キン</t>
    </rPh>
    <rPh sb="225" eb="227">
      <t>フタン</t>
    </rPh>
    <rPh sb="234" eb="235">
      <t>ヒク</t>
    </rPh>
    <rPh sb="236" eb="238">
      <t>スウチ</t>
    </rPh>
    <rPh sb="248" eb="250">
      <t>ケイヒ</t>
    </rPh>
    <rPh sb="250" eb="252">
      <t>カイシュウ</t>
    </rPh>
    <rPh sb="252" eb="253">
      <t>リツ</t>
    </rPh>
    <rPh sb="275" eb="278">
      <t>シヨウリョウ</t>
    </rPh>
    <rPh sb="279" eb="281">
      <t>カイシュウ</t>
    </rPh>
    <rPh sb="284" eb="286">
      <t>ケイヒ</t>
    </rPh>
    <rPh sb="287" eb="290">
      <t>シヨウリョウ</t>
    </rPh>
    <rPh sb="290" eb="292">
      <t>イガイ</t>
    </rPh>
    <rPh sb="293" eb="295">
      <t>シュウニュウ</t>
    </rPh>
    <rPh sb="296" eb="297">
      <t>マカナ</t>
    </rPh>
    <rPh sb="302" eb="304">
      <t>ジョウキョウ</t>
    </rPh>
    <rPh sb="310" eb="312">
      <t>コンゴ</t>
    </rPh>
    <rPh sb="312" eb="314">
      <t>イジ</t>
    </rPh>
    <rPh sb="314" eb="317">
      <t>カンリヒ</t>
    </rPh>
    <rPh sb="318" eb="320">
      <t>サクゲン</t>
    </rPh>
    <rPh sb="320" eb="321">
      <t>トウ</t>
    </rPh>
    <rPh sb="322" eb="324">
      <t>トリク</t>
    </rPh>
    <rPh sb="326" eb="328">
      <t>ヒツヨウ</t>
    </rPh>
    <rPh sb="335" eb="337">
      <t>オスイ</t>
    </rPh>
    <rPh sb="337" eb="339">
      <t>ショリ</t>
    </rPh>
    <rPh sb="339" eb="341">
      <t>ゲンカ</t>
    </rPh>
    <rPh sb="377" eb="378">
      <t>ビ</t>
    </rPh>
    <rPh sb="378" eb="379">
      <t>ゾウ</t>
    </rPh>
    <rPh sb="380" eb="382">
      <t>ミコ</t>
    </rPh>
    <rPh sb="387" eb="390">
      <t>ショウライテキ</t>
    </rPh>
    <rPh sb="392" eb="394">
      <t>シセツ</t>
    </rPh>
    <rPh sb="394" eb="395">
      <t>トウ</t>
    </rPh>
    <rPh sb="396" eb="398">
      <t>カイシュウ</t>
    </rPh>
    <rPh sb="398" eb="400">
      <t>ヒヨウ</t>
    </rPh>
    <rPh sb="401" eb="403">
      <t>ミコ</t>
    </rPh>
    <rPh sb="409" eb="410">
      <t>サラ</t>
    </rPh>
    <rPh sb="411" eb="413">
      <t>ジョウショウ</t>
    </rPh>
    <rPh sb="416" eb="417">
      <t>カンガ</t>
    </rPh>
    <rPh sb="425" eb="427">
      <t>シセツ</t>
    </rPh>
    <rPh sb="427" eb="430">
      <t>リヨウリツ</t>
    </rPh>
    <rPh sb="432" eb="434">
      <t>ゼンコク</t>
    </rPh>
    <rPh sb="434" eb="436">
      <t>ヘイキン</t>
    </rPh>
    <rPh sb="437" eb="439">
      <t>ルイジ</t>
    </rPh>
    <rPh sb="439" eb="441">
      <t>ダンタイ</t>
    </rPh>
    <rPh sb="441" eb="444">
      <t>ヘイキンチ</t>
    </rPh>
    <rPh sb="447" eb="449">
      <t>ウワマワ</t>
    </rPh>
    <rPh sb="454" eb="456">
      <t>コンゴ</t>
    </rPh>
    <rPh sb="459" eb="461">
      <t>スイジュン</t>
    </rPh>
    <rPh sb="466" eb="468">
      <t>ケイゾク</t>
    </rPh>
    <rPh sb="475" eb="477">
      <t>ミコ</t>
    </rPh>
    <rPh sb="485" eb="488">
      <t>スイセンカ</t>
    </rPh>
    <rPh sb="488" eb="489">
      <t>リツ</t>
    </rPh>
    <rPh sb="490" eb="492">
      <t>ルイジ</t>
    </rPh>
    <rPh sb="492" eb="494">
      <t>ダンタイ</t>
    </rPh>
    <rPh sb="495" eb="497">
      <t>ヘイキン</t>
    </rPh>
    <rPh sb="498" eb="499">
      <t>クラ</t>
    </rPh>
    <rPh sb="502" eb="503">
      <t>タカ</t>
    </rPh>
    <rPh sb="504" eb="506">
      <t>スイジュン</t>
    </rPh>
    <rPh sb="511" eb="513">
      <t>ゼンコク</t>
    </rPh>
    <rPh sb="513" eb="515">
      <t>ヘイキン</t>
    </rPh>
    <rPh sb="516" eb="517">
      <t>クラ</t>
    </rPh>
    <rPh sb="522" eb="523">
      <t>ヒク</t>
    </rPh>
    <phoneticPr fontId="4"/>
  </si>
  <si>
    <t>当組合施設は、平成7年度の供用開始から、約20年程度しか経過しておらず、施設は比較的新しく、老朽化による管渠の更新時期はまだ先であるため、老朽化率は0となっている。今後は管渠の耐用年数である50年を見据え計画的に更新を実施していく。</t>
    <rPh sb="0" eb="1">
      <t>トウ</t>
    </rPh>
    <rPh sb="1" eb="3">
      <t>クミアイ</t>
    </rPh>
    <rPh sb="3" eb="5">
      <t>シセツ</t>
    </rPh>
    <rPh sb="7" eb="9">
      <t>ヘイセイ</t>
    </rPh>
    <rPh sb="10" eb="11">
      <t>ネン</t>
    </rPh>
    <rPh sb="11" eb="12">
      <t>ド</t>
    </rPh>
    <rPh sb="13" eb="15">
      <t>キョウヨウ</t>
    </rPh>
    <rPh sb="15" eb="17">
      <t>カイシ</t>
    </rPh>
    <rPh sb="20" eb="21">
      <t>ヤク</t>
    </rPh>
    <rPh sb="23" eb="24">
      <t>ネン</t>
    </rPh>
    <rPh sb="24" eb="26">
      <t>テイド</t>
    </rPh>
    <rPh sb="28" eb="30">
      <t>ケイカ</t>
    </rPh>
    <rPh sb="69" eb="72">
      <t>ロウキュウカ</t>
    </rPh>
    <rPh sb="82" eb="84">
      <t>コンゴ</t>
    </rPh>
    <phoneticPr fontId="4"/>
  </si>
  <si>
    <t xml:space="preserve">　料金収入は事業進捗に伴い、数年は若干の伸びが見込まれる。しかし将来的には人口減少や節水型社会への移行による有収水量の減少が見込まれることから、水洗化率の向上や将来の収支見通しを勘案し、適正な使用料水準を考慮していく必要がある。現在使用料については、構成市の行政区ごとの使用料体系となっているため、使用料の統一は難しいが、独立採算制の理念の下、料金体系の見直し、使用料の適正化を図る必要がある。
また、維持管理費や汚水処理費のコスト削減のため、包括的民間委託の活用や人件費削減などに努め、持続的、安定的に快適な生活環境を確保、提供できるよう事業を実施し、併せて構成市からの負担金を減らす努力をし、今後の経営の健全化を図っていく。
</t>
    <rPh sb="6" eb="8">
      <t>ジギョウ</t>
    </rPh>
    <rPh sb="8" eb="10">
      <t>シンチョク</t>
    </rPh>
    <rPh sb="11" eb="12">
      <t>トモナ</t>
    </rPh>
    <rPh sb="32" eb="35">
      <t>ショウライテキ</t>
    </rPh>
    <rPh sb="108" eb="110">
      <t>ヒツヨウ</t>
    </rPh>
    <rPh sb="114" eb="116">
      <t>ゲンザイ</t>
    </rPh>
    <rPh sb="125" eb="127">
      <t>コウセイ</t>
    </rPh>
    <rPh sb="127" eb="128">
      <t>シ</t>
    </rPh>
    <rPh sb="129" eb="131">
      <t>ギョウセイ</t>
    </rPh>
    <rPh sb="170" eb="171">
      <t>モト</t>
    </rPh>
    <rPh sb="205" eb="206">
      <t>ヒ</t>
    </rPh>
    <rPh sb="207" eb="209">
      <t>オスイ</t>
    </rPh>
    <rPh sb="209" eb="211">
      <t>ショリ</t>
    </rPh>
    <rPh sb="211" eb="212">
      <t>ヒ</t>
    </rPh>
    <rPh sb="216" eb="218">
      <t>サクゲン</t>
    </rPh>
    <rPh sb="222" eb="225">
      <t>ホウカツテキ</t>
    </rPh>
    <rPh sb="233" eb="236">
      <t>ジンケンヒ</t>
    </rPh>
    <rPh sb="236" eb="238">
      <t>サクゲン</t>
    </rPh>
    <rPh sb="277" eb="278">
      <t>アワ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</si>
</sst>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DF-4D80-8775-719BD3656BC2}"/>
            </c:ext>
          </c:extLst>
        </c:ser>
        <c:dLbls>
          <c:showLegendKey val="0"/>
          <c:showVal val="0"/>
          <c:showCatName val="0"/>
          <c:showSerName val="0"/>
          <c:showPercent val="0"/>
          <c:showBubbleSize val="0"/>
        </c:dLbls>
        <c:gapWidth val="150"/>
        <c:axId val="128984576"/>
        <c:axId val="12898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c:v>
                </c:pt>
                <c:pt idx="4">
                  <c:v>0.16</c:v>
                </c:pt>
              </c:numCache>
            </c:numRef>
          </c:val>
          <c:smooth val="0"/>
          <c:extLst xmlns:c16r2="http://schemas.microsoft.com/office/drawing/2015/06/chart">
            <c:ext xmlns:c16="http://schemas.microsoft.com/office/drawing/2014/chart" uri="{C3380CC4-5D6E-409C-BE32-E72D297353CC}">
              <c16:uniqueId val="{00000001-0DDF-4D80-8775-719BD3656BC2}"/>
            </c:ext>
          </c:extLst>
        </c:ser>
        <c:dLbls>
          <c:showLegendKey val="0"/>
          <c:showVal val="0"/>
          <c:showCatName val="0"/>
          <c:showSerName val="0"/>
          <c:showPercent val="0"/>
          <c:showBubbleSize val="0"/>
        </c:dLbls>
        <c:marker val="1"/>
        <c:smooth val="0"/>
        <c:axId val="128984576"/>
        <c:axId val="128986496"/>
      </c:lineChart>
      <c:dateAx>
        <c:axId val="128984576"/>
        <c:scaling>
          <c:orientation val="minMax"/>
        </c:scaling>
        <c:delete val="1"/>
        <c:axPos val="b"/>
        <c:numFmt formatCode="ge" sourceLinked="1"/>
        <c:majorTickMark val="none"/>
        <c:minorTickMark val="none"/>
        <c:tickLblPos val="none"/>
        <c:crossAx val="128986496"/>
        <c:crosses val="autoZero"/>
        <c:auto val="1"/>
        <c:lblOffset val="100"/>
        <c:baseTimeUnit val="years"/>
      </c:dateAx>
      <c:valAx>
        <c:axId val="1289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62.06</c:v>
                </c:pt>
                <c:pt idx="1">
                  <c:v>69.14</c:v>
                </c:pt>
                <c:pt idx="2">
                  <c:v>65.98</c:v>
                </c:pt>
                <c:pt idx="3">
                  <c:v>53.26</c:v>
                </c:pt>
                <c:pt idx="4">
                  <c:v>53.63</c:v>
                </c:pt>
              </c:numCache>
            </c:numRef>
          </c:val>
          <c:extLst xmlns:c16r2="http://schemas.microsoft.com/office/drawing/2015/06/chart">
            <c:ext xmlns:c16="http://schemas.microsoft.com/office/drawing/2014/chart" uri="{C3380CC4-5D6E-409C-BE32-E72D297353CC}">
              <c16:uniqueId val="{00000000-6CC3-47C8-BC1E-4515AE056100}"/>
            </c:ext>
          </c:extLst>
        </c:ser>
        <c:dLbls>
          <c:showLegendKey val="0"/>
          <c:showVal val="0"/>
          <c:showCatName val="0"/>
          <c:showSerName val="0"/>
          <c:showPercent val="0"/>
          <c:showBubbleSize val="0"/>
        </c:dLbls>
        <c:gapWidth val="150"/>
        <c:axId val="129644032"/>
        <c:axId val="12964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49.25</c:v>
                </c:pt>
                <c:pt idx="4">
                  <c:v>53.5</c:v>
                </c:pt>
              </c:numCache>
            </c:numRef>
          </c:val>
          <c:smooth val="0"/>
          <c:extLst xmlns:c16r2="http://schemas.microsoft.com/office/drawing/2015/06/chart">
            <c:ext xmlns:c16="http://schemas.microsoft.com/office/drawing/2014/chart" uri="{C3380CC4-5D6E-409C-BE32-E72D297353CC}">
              <c16:uniqueId val="{00000001-6CC3-47C8-BC1E-4515AE056100}"/>
            </c:ext>
          </c:extLst>
        </c:ser>
        <c:dLbls>
          <c:showLegendKey val="0"/>
          <c:showVal val="0"/>
          <c:showCatName val="0"/>
          <c:showSerName val="0"/>
          <c:showPercent val="0"/>
          <c:showBubbleSize val="0"/>
        </c:dLbls>
        <c:marker val="1"/>
        <c:smooth val="0"/>
        <c:axId val="129644032"/>
        <c:axId val="129645952"/>
      </c:lineChart>
      <c:dateAx>
        <c:axId val="129644032"/>
        <c:scaling>
          <c:orientation val="minMax"/>
        </c:scaling>
        <c:delete val="1"/>
        <c:axPos val="b"/>
        <c:numFmt formatCode="ge" sourceLinked="1"/>
        <c:majorTickMark val="none"/>
        <c:minorTickMark val="none"/>
        <c:tickLblPos val="none"/>
        <c:crossAx val="129645952"/>
        <c:crosses val="autoZero"/>
        <c:auto val="1"/>
        <c:lblOffset val="100"/>
        <c:baseTimeUnit val="years"/>
      </c:dateAx>
      <c:valAx>
        <c:axId val="1296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90.06</c:v>
                </c:pt>
                <c:pt idx="1">
                  <c:v>90</c:v>
                </c:pt>
                <c:pt idx="2">
                  <c:v>89.43</c:v>
                </c:pt>
                <c:pt idx="3">
                  <c:v>87.76</c:v>
                </c:pt>
                <c:pt idx="4">
                  <c:v>86.91</c:v>
                </c:pt>
              </c:numCache>
            </c:numRef>
          </c:val>
          <c:extLst xmlns:c16r2="http://schemas.microsoft.com/office/drawing/2015/06/chart">
            <c:ext xmlns:c16="http://schemas.microsoft.com/office/drawing/2014/chart" uri="{C3380CC4-5D6E-409C-BE32-E72D297353CC}">
              <c16:uniqueId val="{00000000-B2AB-49F4-BBD1-EF5E96FB2CE5}"/>
            </c:ext>
          </c:extLst>
        </c:ser>
        <c:dLbls>
          <c:showLegendKey val="0"/>
          <c:showVal val="0"/>
          <c:showCatName val="0"/>
          <c:showSerName val="0"/>
          <c:showPercent val="0"/>
          <c:showBubbleSize val="0"/>
        </c:dLbls>
        <c:gapWidth val="150"/>
        <c:axId val="129673088"/>
        <c:axId val="12976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84.12</c:v>
                </c:pt>
                <c:pt idx="4">
                  <c:v>83.51</c:v>
                </c:pt>
              </c:numCache>
            </c:numRef>
          </c:val>
          <c:smooth val="0"/>
          <c:extLst xmlns:c16r2="http://schemas.microsoft.com/office/drawing/2015/06/chart">
            <c:ext xmlns:c16="http://schemas.microsoft.com/office/drawing/2014/chart" uri="{C3380CC4-5D6E-409C-BE32-E72D297353CC}">
              <c16:uniqueId val="{00000001-B2AB-49F4-BBD1-EF5E96FB2CE5}"/>
            </c:ext>
          </c:extLst>
        </c:ser>
        <c:dLbls>
          <c:showLegendKey val="0"/>
          <c:showVal val="0"/>
          <c:showCatName val="0"/>
          <c:showSerName val="0"/>
          <c:showPercent val="0"/>
          <c:showBubbleSize val="0"/>
        </c:dLbls>
        <c:marker val="1"/>
        <c:smooth val="0"/>
        <c:axId val="129673088"/>
        <c:axId val="129761280"/>
      </c:lineChart>
      <c:dateAx>
        <c:axId val="129673088"/>
        <c:scaling>
          <c:orientation val="minMax"/>
        </c:scaling>
        <c:delete val="1"/>
        <c:axPos val="b"/>
        <c:numFmt formatCode="ge" sourceLinked="1"/>
        <c:majorTickMark val="none"/>
        <c:minorTickMark val="none"/>
        <c:tickLblPos val="none"/>
        <c:crossAx val="129761280"/>
        <c:crosses val="autoZero"/>
        <c:auto val="1"/>
        <c:lblOffset val="100"/>
        <c:baseTimeUnit val="years"/>
      </c:dateAx>
      <c:valAx>
        <c:axId val="1297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97.76</c:v>
                </c:pt>
                <c:pt idx="1">
                  <c:v>96.69</c:v>
                </c:pt>
                <c:pt idx="2">
                  <c:v>97.16</c:v>
                </c:pt>
                <c:pt idx="3">
                  <c:v>97.18</c:v>
                </c:pt>
                <c:pt idx="4">
                  <c:v>96.46</c:v>
                </c:pt>
              </c:numCache>
            </c:numRef>
          </c:val>
          <c:extLst xmlns:c16r2="http://schemas.microsoft.com/office/drawing/2015/06/chart">
            <c:ext xmlns:c16="http://schemas.microsoft.com/office/drawing/2014/chart" uri="{C3380CC4-5D6E-409C-BE32-E72D297353CC}">
              <c16:uniqueId val="{00000000-E339-4769-873C-0F12BFB66F3D}"/>
            </c:ext>
          </c:extLst>
        </c:ser>
        <c:dLbls>
          <c:showLegendKey val="0"/>
          <c:showVal val="0"/>
          <c:showCatName val="0"/>
          <c:showSerName val="0"/>
          <c:showPercent val="0"/>
          <c:showBubbleSize val="0"/>
        </c:dLbls>
        <c:gapWidth val="150"/>
        <c:axId val="128911232"/>
        <c:axId val="12892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39-4769-873C-0F12BFB66F3D}"/>
            </c:ext>
          </c:extLst>
        </c:ser>
        <c:dLbls>
          <c:showLegendKey val="0"/>
          <c:showVal val="0"/>
          <c:showCatName val="0"/>
          <c:showSerName val="0"/>
          <c:showPercent val="0"/>
          <c:showBubbleSize val="0"/>
        </c:dLbls>
        <c:marker val="1"/>
        <c:smooth val="0"/>
        <c:axId val="128911232"/>
        <c:axId val="128921600"/>
      </c:lineChart>
      <c:dateAx>
        <c:axId val="128911232"/>
        <c:scaling>
          <c:orientation val="minMax"/>
        </c:scaling>
        <c:delete val="1"/>
        <c:axPos val="b"/>
        <c:numFmt formatCode="ge" sourceLinked="1"/>
        <c:majorTickMark val="none"/>
        <c:minorTickMark val="none"/>
        <c:tickLblPos val="none"/>
        <c:crossAx val="128921600"/>
        <c:crosses val="autoZero"/>
        <c:auto val="1"/>
        <c:lblOffset val="100"/>
        <c:baseTimeUnit val="years"/>
      </c:dateAx>
      <c:valAx>
        <c:axId val="1289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82-4C4D-A298-72E3867AAF18}"/>
            </c:ext>
          </c:extLst>
        </c:ser>
        <c:dLbls>
          <c:showLegendKey val="0"/>
          <c:showVal val="0"/>
          <c:showCatName val="0"/>
          <c:showSerName val="0"/>
          <c:showPercent val="0"/>
          <c:showBubbleSize val="0"/>
        </c:dLbls>
        <c:gapWidth val="150"/>
        <c:axId val="128956672"/>
        <c:axId val="1290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82-4C4D-A298-72E3867AAF18}"/>
            </c:ext>
          </c:extLst>
        </c:ser>
        <c:dLbls>
          <c:showLegendKey val="0"/>
          <c:showVal val="0"/>
          <c:showCatName val="0"/>
          <c:showSerName val="0"/>
          <c:showPercent val="0"/>
          <c:showBubbleSize val="0"/>
        </c:dLbls>
        <c:marker val="1"/>
        <c:smooth val="0"/>
        <c:axId val="128956672"/>
        <c:axId val="129044864"/>
      </c:lineChart>
      <c:dateAx>
        <c:axId val="128956672"/>
        <c:scaling>
          <c:orientation val="minMax"/>
        </c:scaling>
        <c:delete val="1"/>
        <c:axPos val="b"/>
        <c:numFmt formatCode="ge" sourceLinked="1"/>
        <c:majorTickMark val="none"/>
        <c:minorTickMark val="none"/>
        <c:tickLblPos val="none"/>
        <c:crossAx val="129044864"/>
        <c:crosses val="autoZero"/>
        <c:auto val="1"/>
        <c:lblOffset val="100"/>
        <c:baseTimeUnit val="years"/>
      </c:dateAx>
      <c:valAx>
        <c:axId val="1290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12-4196-8BBA-A7AC303B6266}"/>
            </c:ext>
          </c:extLst>
        </c:ser>
        <c:dLbls>
          <c:showLegendKey val="0"/>
          <c:showVal val="0"/>
          <c:showCatName val="0"/>
          <c:showSerName val="0"/>
          <c:showPercent val="0"/>
          <c:showBubbleSize val="0"/>
        </c:dLbls>
        <c:gapWidth val="150"/>
        <c:axId val="129073536"/>
        <c:axId val="12907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12-4196-8BBA-A7AC303B6266}"/>
            </c:ext>
          </c:extLst>
        </c:ser>
        <c:dLbls>
          <c:showLegendKey val="0"/>
          <c:showVal val="0"/>
          <c:showCatName val="0"/>
          <c:showSerName val="0"/>
          <c:showPercent val="0"/>
          <c:showBubbleSize val="0"/>
        </c:dLbls>
        <c:marker val="1"/>
        <c:smooth val="0"/>
        <c:axId val="129073536"/>
        <c:axId val="129075456"/>
      </c:lineChart>
      <c:dateAx>
        <c:axId val="129073536"/>
        <c:scaling>
          <c:orientation val="minMax"/>
        </c:scaling>
        <c:delete val="1"/>
        <c:axPos val="b"/>
        <c:numFmt formatCode="ge" sourceLinked="1"/>
        <c:majorTickMark val="none"/>
        <c:minorTickMark val="none"/>
        <c:tickLblPos val="none"/>
        <c:crossAx val="129075456"/>
        <c:crosses val="autoZero"/>
        <c:auto val="1"/>
        <c:lblOffset val="100"/>
        <c:baseTimeUnit val="years"/>
      </c:dateAx>
      <c:valAx>
        <c:axId val="1290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8C-404D-991A-3F14029D838D}"/>
            </c:ext>
          </c:extLst>
        </c:ser>
        <c:dLbls>
          <c:showLegendKey val="0"/>
          <c:showVal val="0"/>
          <c:showCatName val="0"/>
          <c:showSerName val="0"/>
          <c:showPercent val="0"/>
          <c:showBubbleSize val="0"/>
        </c:dLbls>
        <c:gapWidth val="150"/>
        <c:axId val="129377408"/>
        <c:axId val="1293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8C-404D-991A-3F14029D838D}"/>
            </c:ext>
          </c:extLst>
        </c:ser>
        <c:dLbls>
          <c:showLegendKey val="0"/>
          <c:showVal val="0"/>
          <c:showCatName val="0"/>
          <c:showSerName val="0"/>
          <c:showPercent val="0"/>
          <c:showBubbleSize val="0"/>
        </c:dLbls>
        <c:marker val="1"/>
        <c:smooth val="0"/>
        <c:axId val="129377408"/>
        <c:axId val="129379328"/>
      </c:lineChart>
      <c:dateAx>
        <c:axId val="129377408"/>
        <c:scaling>
          <c:orientation val="minMax"/>
        </c:scaling>
        <c:delete val="1"/>
        <c:axPos val="b"/>
        <c:numFmt formatCode="ge" sourceLinked="1"/>
        <c:majorTickMark val="none"/>
        <c:minorTickMark val="none"/>
        <c:tickLblPos val="none"/>
        <c:crossAx val="129379328"/>
        <c:crosses val="autoZero"/>
        <c:auto val="1"/>
        <c:lblOffset val="100"/>
        <c:baseTimeUnit val="years"/>
      </c:dateAx>
      <c:valAx>
        <c:axId val="1293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49-46B6-8A9C-1DAE9136FA47}"/>
            </c:ext>
          </c:extLst>
        </c:ser>
        <c:dLbls>
          <c:showLegendKey val="0"/>
          <c:showVal val="0"/>
          <c:showCatName val="0"/>
          <c:showSerName val="0"/>
          <c:showPercent val="0"/>
          <c:showBubbleSize val="0"/>
        </c:dLbls>
        <c:gapWidth val="150"/>
        <c:axId val="129406848"/>
        <c:axId val="12941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49-46B6-8A9C-1DAE9136FA47}"/>
            </c:ext>
          </c:extLst>
        </c:ser>
        <c:dLbls>
          <c:showLegendKey val="0"/>
          <c:showVal val="0"/>
          <c:showCatName val="0"/>
          <c:showSerName val="0"/>
          <c:showPercent val="0"/>
          <c:showBubbleSize val="0"/>
        </c:dLbls>
        <c:marker val="1"/>
        <c:smooth val="0"/>
        <c:axId val="129406848"/>
        <c:axId val="129413120"/>
      </c:lineChart>
      <c:dateAx>
        <c:axId val="129406848"/>
        <c:scaling>
          <c:orientation val="minMax"/>
        </c:scaling>
        <c:delete val="1"/>
        <c:axPos val="b"/>
        <c:numFmt formatCode="ge" sourceLinked="1"/>
        <c:majorTickMark val="none"/>
        <c:minorTickMark val="none"/>
        <c:tickLblPos val="none"/>
        <c:crossAx val="129413120"/>
        <c:crosses val="autoZero"/>
        <c:auto val="1"/>
        <c:lblOffset val="100"/>
        <c:baseTimeUnit val="years"/>
      </c:dateAx>
      <c:valAx>
        <c:axId val="1294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
                  <c:v>0</c:v>
                </c:pt>
                <c:pt idx="1">
                  <c:v>88.55</c:v>
                </c:pt>
                <c:pt idx="2">
                  <c:v>48.1</c:v>
                </c:pt>
                <c:pt idx="3">
                  <c:v>45.09</c:v>
                </c:pt>
                <c:pt idx="4">
                  <c:v>31.77</c:v>
                </c:pt>
              </c:numCache>
            </c:numRef>
          </c:val>
          <c:extLst xmlns:c16r2="http://schemas.microsoft.com/office/drawing/2015/06/chart">
            <c:ext xmlns:c16="http://schemas.microsoft.com/office/drawing/2014/chart" uri="{C3380CC4-5D6E-409C-BE32-E72D297353CC}">
              <c16:uniqueId val="{00000000-6D0D-453A-B749-B3E8E3394933}"/>
            </c:ext>
          </c:extLst>
        </c:ser>
        <c:dLbls>
          <c:showLegendKey val="0"/>
          <c:showVal val="0"/>
          <c:showCatName val="0"/>
          <c:showSerName val="0"/>
          <c:showPercent val="0"/>
          <c:showBubbleSize val="0"/>
        </c:dLbls>
        <c:gapWidth val="150"/>
        <c:axId val="129517824"/>
        <c:axId val="12952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1047.6500000000001</c:v>
                </c:pt>
                <c:pt idx="4">
                  <c:v>966.33</c:v>
                </c:pt>
              </c:numCache>
            </c:numRef>
          </c:val>
          <c:smooth val="0"/>
          <c:extLst xmlns:c16r2="http://schemas.microsoft.com/office/drawing/2015/06/chart">
            <c:ext xmlns:c16="http://schemas.microsoft.com/office/drawing/2014/chart" uri="{C3380CC4-5D6E-409C-BE32-E72D297353CC}">
              <c16:uniqueId val="{00000001-6D0D-453A-B749-B3E8E3394933}"/>
            </c:ext>
          </c:extLst>
        </c:ser>
        <c:dLbls>
          <c:showLegendKey val="0"/>
          <c:showVal val="0"/>
          <c:showCatName val="0"/>
          <c:showSerName val="0"/>
          <c:showPercent val="0"/>
          <c:showBubbleSize val="0"/>
        </c:dLbls>
        <c:marker val="1"/>
        <c:smooth val="0"/>
        <c:axId val="129517824"/>
        <c:axId val="129520000"/>
      </c:lineChart>
      <c:dateAx>
        <c:axId val="129517824"/>
        <c:scaling>
          <c:orientation val="minMax"/>
        </c:scaling>
        <c:delete val="1"/>
        <c:axPos val="b"/>
        <c:numFmt formatCode="ge" sourceLinked="1"/>
        <c:majorTickMark val="none"/>
        <c:minorTickMark val="none"/>
        <c:tickLblPos val="none"/>
        <c:crossAx val="129520000"/>
        <c:crosses val="autoZero"/>
        <c:auto val="1"/>
        <c:lblOffset val="100"/>
        <c:baseTimeUnit val="years"/>
      </c:dateAx>
      <c:valAx>
        <c:axId val="1295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93.29</c:v>
                </c:pt>
                <c:pt idx="1">
                  <c:v>88.4</c:v>
                </c:pt>
                <c:pt idx="2">
                  <c:v>87.15</c:v>
                </c:pt>
                <c:pt idx="3">
                  <c:v>91.93</c:v>
                </c:pt>
                <c:pt idx="4">
                  <c:v>94.91</c:v>
                </c:pt>
              </c:numCache>
            </c:numRef>
          </c:val>
          <c:extLst xmlns:c16r2="http://schemas.microsoft.com/office/drawing/2015/06/chart">
            <c:ext xmlns:c16="http://schemas.microsoft.com/office/drawing/2014/chart" uri="{C3380CC4-5D6E-409C-BE32-E72D297353CC}">
              <c16:uniqueId val="{00000000-CE49-4C54-9972-C4688248B0D3}"/>
            </c:ext>
          </c:extLst>
        </c:ser>
        <c:dLbls>
          <c:showLegendKey val="0"/>
          <c:showVal val="0"/>
          <c:showCatName val="0"/>
          <c:showSerName val="0"/>
          <c:showPercent val="0"/>
          <c:showBubbleSize val="0"/>
        </c:dLbls>
        <c:gapWidth val="150"/>
        <c:axId val="129569920"/>
        <c:axId val="12957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74.040000000000006</c:v>
                </c:pt>
                <c:pt idx="4">
                  <c:v>81.739999999999995</c:v>
                </c:pt>
              </c:numCache>
            </c:numRef>
          </c:val>
          <c:smooth val="0"/>
          <c:extLst xmlns:c16r2="http://schemas.microsoft.com/office/drawing/2015/06/chart">
            <c:ext xmlns:c16="http://schemas.microsoft.com/office/drawing/2014/chart" uri="{C3380CC4-5D6E-409C-BE32-E72D297353CC}">
              <c16:uniqueId val="{00000001-CE49-4C54-9972-C4688248B0D3}"/>
            </c:ext>
          </c:extLst>
        </c:ser>
        <c:dLbls>
          <c:showLegendKey val="0"/>
          <c:showVal val="0"/>
          <c:showCatName val="0"/>
          <c:showSerName val="0"/>
          <c:showPercent val="0"/>
          <c:showBubbleSize val="0"/>
        </c:dLbls>
        <c:marker val="1"/>
        <c:smooth val="0"/>
        <c:axId val="129569920"/>
        <c:axId val="129571840"/>
      </c:lineChart>
      <c:dateAx>
        <c:axId val="129569920"/>
        <c:scaling>
          <c:orientation val="minMax"/>
        </c:scaling>
        <c:delete val="1"/>
        <c:axPos val="b"/>
        <c:numFmt formatCode="ge" sourceLinked="1"/>
        <c:majorTickMark val="none"/>
        <c:minorTickMark val="none"/>
        <c:tickLblPos val="none"/>
        <c:crossAx val="129571840"/>
        <c:crosses val="autoZero"/>
        <c:auto val="1"/>
        <c:lblOffset val="100"/>
        <c:baseTimeUnit val="years"/>
      </c:dateAx>
      <c:valAx>
        <c:axId val="1295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176.86</c:v>
                </c:pt>
                <c:pt idx="1">
                  <c:v>191.21</c:v>
                </c:pt>
                <c:pt idx="2">
                  <c:v>198.21</c:v>
                </c:pt>
                <c:pt idx="3">
                  <c:v>192.29</c:v>
                </c:pt>
                <c:pt idx="4">
                  <c:v>190.62</c:v>
                </c:pt>
              </c:numCache>
            </c:numRef>
          </c:val>
          <c:extLst xmlns:c16r2="http://schemas.microsoft.com/office/drawing/2015/06/chart">
            <c:ext xmlns:c16="http://schemas.microsoft.com/office/drawing/2014/chart" uri="{C3380CC4-5D6E-409C-BE32-E72D297353CC}">
              <c16:uniqueId val="{00000000-2FCC-4D30-AA4D-C5A7BF74ED85}"/>
            </c:ext>
          </c:extLst>
        </c:ser>
        <c:dLbls>
          <c:showLegendKey val="0"/>
          <c:showVal val="0"/>
          <c:showCatName val="0"/>
          <c:showSerName val="0"/>
          <c:showPercent val="0"/>
          <c:showBubbleSize val="0"/>
        </c:dLbls>
        <c:gapWidth val="150"/>
        <c:axId val="129598592"/>
        <c:axId val="1296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235.61</c:v>
                </c:pt>
                <c:pt idx="4">
                  <c:v>194.31</c:v>
                </c:pt>
              </c:numCache>
            </c:numRef>
          </c:val>
          <c:smooth val="0"/>
          <c:extLst xmlns:c16r2="http://schemas.microsoft.com/office/drawing/2015/06/chart">
            <c:ext xmlns:c16="http://schemas.microsoft.com/office/drawing/2014/chart" uri="{C3380CC4-5D6E-409C-BE32-E72D297353CC}">
              <c16:uniqueId val="{00000001-2FCC-4D30-AA4D-C5A7BF74ED85}"/>
            </c:ext>
          </c:extLst>
        </c:ser>
        <c:dLbls>
          <c:showLegendKey val="0"/>
          <c:showVal val="0"/>
          <c:showCatName val="0"/>
          <c:showSerName val="0"/>
          <c:showPercent val="0"/>
          <c:showBubbleSize val="0"/>
        </c:dLbls>
        <c:marker val="1"/>
        <c:smooth val="0"/>
        <c:axId val="129598592"/>
        <c:axId val="129600512"/>
      </c:lineChart>
      <c:dateAx>
        <c:axId val="129598592"/>
        <c:scaling>
          <c:orientation val="minMax"/>
        </c:scaling>
        <c:delete val="1"/>
        <c:axPos val="b"/>
        <c:numFmt formatCode="ge" sourceLinked="1"/>
        <c:majorTickMark val="none"/>
        <c:minorTickMark val="none"/>
        <c:tickLblPos val="none"/>
        <c:crossAx val="129600512"/>
        <c:crosses val="autoZero"/>
        <c:auto val="1"/>
        <c:lblOffset val="100"/>
        <c:baseTimeUnit val="years"/>
      </c:dateAx>
      <c:valAx>
        <c:axId val="12960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宇部・阿知須公共下水道組合</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t="str">
        <f>データ!S6</f>
        <v>-</v>
      </c>
      <c r="AM8" s="66"/>
      <c r="AN8" s="66"/>
      <c r="AO8" s="66"/>
      <c r="AP8" s="66"/>
      <c r="AQ8" s="66"/>
      <c r="AR8" s="66"/>
      <c r="AS8" s="66"/>
      <c r="AT8" s="65" t="str">
        <f>データ!T6</f>
        <v>-</v>
      </c>
      <c r="AU8" s="65"/>
      <c r="AV8" s="65"/>
      <c r="AW8" s="65"/>
      <c r="AX8" s="65"/>
      <c r="AY8" s="65"/>
      <c r="AZ8" s="65"/>
      <c r="BA8" s="65"/>
      <c r="BB8" s="65" t="str">
        <f>データ!U6</f>
        <v>-</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48.93</v>
      </c>
      <c r="Q10" s="65"/>
      <c r="R10" s="65"/>
      <c r="S10" s="65"/>
      <c r="T10" s="65"/>
      <c r="U10" s="65"/>
      <c r="V10" s="65"/>
      <c r="W10" s="65">
        <f>データ!Q6</f>
        <v>91.92</v>
      </c>
      <c r="X10" s="65"/>
      <c r="Y10" s="65"/>
      <c r="Z10" s="65"/>
      <c r="AA10" s="65"/>
      <c r="AB10" s="65"/>
      <c r="AC10" s="65"/>
      <c r="AD10" s="66">
        <f>データ!R6</f>
        <v>3078</v>
      </c>
      <c r="AE10" s="66"/>
      <c r="AF10" s="66"/>
      <c r="AG10" s="66"/>
      <c r="AH10" s="66"/>
      <c r="AI10" s="66"/>
      <c r="AJ10" s="66"/>
      <c r="AK10" s="2"/>
      <c r="AL10" s="66">
        <f>データ!V6</f>
        <v>13031</v>
      </c>
      <c r="AM10" s="66"/>
      <c r="AN10" s="66"/>
      <c r="AO10" s="66"/>
      <c r="AP10" s="66"/>
      <c r="AQ10" s="66"/>
      <c r="AR10" s="66"/>
      <c r="AS10" s="66"/>
      <c r="AT10" s="65">
        <f>データ!W6</f>
        <v>5.0999999999999996</v>
      </c>
      <c r="AU10" s="65"/>
      <c r="AV10" s="65"/>
      <c r="AW10" s="65"/>
      <c r="AX10" s="65"/>
      <c r="AY10" s="65"/>
      <c r="AZ10" s="65"/>
      <c r="BA10" s="65"/>
      <c r="BB10" s="65">
        <f>データ!X6</f>
        <v>2555.1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8"/>
      <c r="BM60" s="49"/>
      <c r="BN60" s="49"/>
      <c r="BO60" s="49"/>
      <c r="BP60" s="49"/>
      <c r="BQ60" s="49"/>
      <c r="BR60" s="49"/>
      <c r="BS60" s="49"/>
      <c r="BT60" s="49"/>
      <c r="BU60" s="49"/>
      <c r="BV60" s="49"/>
      <c r="BW60" s="49"/>
      <c r="BX60" s="49"/>
      <c r="BY60" s="49"/>
      <c r="BZ60" s="5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124</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Sgc182Od3mSmi6+0ZYUZbkJdCMwYWoPrGYFBKJNbMBl+w3RS5PAzG7Ggh2bPWUfN/F+/yPXdnHDmeLbG4zzFcw==" saltValue="6etZr5336ipvADwONsc1K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358673</v>
      </c>
      <c r="D6" s="32">
        <f t="shared" si="3"/>
        <v>47</v>
      </c>
      <c r="E6" s="32">
        <f t="shared" si="3"/>
        <v>17</v>
      </c>
      <c r="F6" s="32">
        <f t="shared" si="3"/>
        <v>1</v>
      </c>
      <c r="G6" s="32">
        <f t="shared" si="3"/>
        <v>0</v>
      </c>
      <c r="H6" s="32" t="str">
        <f t="shared" si="3"/>
        <v>山口県　宇部・阿知須公共下水道組合</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48.93</v>
      </c>
      <c r="Q6" s="33">
        <f t="shared" si="3"/>
        <v>91.92</v>
      </c>
      <c r="R6" s="33">
        <f t="shared" si="3"/>
        <v>3078</v>
      </c>
      <c r="S6" s="33" t="str">
        <f t="shared" si="3"/>
        <v>-</v>
      </c>
      <c r="T6" s="33" t="str">
        <f t="shared" si="3"/>
        <v>-</v>
      </c>
      <c r="U6" s="33" t="str">
        <f t="shared" si="3"/>
        <v>-</v>
      </c>
      <c r="V6" s="33">
        <f t="shared" si="3"/>
        <v>13031</v>
      </c>
      <c r="W6" s="33">
        <f t="shared" si="3"/>
        <v>5.0999999999999996</v>
      </c>
      <c r="X6" s="33">
        <f t="shared" si="3"/>
        <v>2555.1</v>
      </c>
      <c r="Y6" s="34">
        <f>IF(Y7="",NA(),Y7)</f>
        <v>97.76</v>
      </c>
      <c r="Z6" s="34">
        <f t="shared" ref="Z6:AH6" si="4">IF(Z7="",NA(),Z7)</f>
        <v>96.69</v>
      </c>
      <c r="AA6" s="34">
        <f t="shared" si="4"/>
        <v>97.16</v>
      </c>
      <c r="AB6" s="34">
        <f t="shared" si="4"/>
        <v>97.18</v>
      </c>
      <c r="AC6" s="34">
        <f t="shared" si="4"/>
        <v>96.46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4">
        <f t="shared" ref="BG6:BO6" si="7">IF(BG7="",NA(),BG7)</f>
        <v>88.55</v>
      </c>
      <c r="BH6" s="34">
        <f t="shared" si="7"/>
        <v>48.1</v>
      </c>
      <c r="BI6" s="34">
        <f t="shared" si="7"/>
        <v>45.09</v>
      </c>
      <c r="BJ6" s="34">
        <f t="shared" si="7"/>
        <v>31.77</v>
      </c>
      <c r="BK6" s="34">
        <f t="shared" si="7"/>
        <v>1209.95</v>
      </c>
      <c r="BL6" s="34">
        <f t="shared" si="7"/>
        <v>1136.5</v>
      </c>
      <c r="BM6" s="34">
        <f t="shared" si="7"/>
        <v>1118.56</v>
      </c>
      <c r="BN6" s="34">
        <f t="shared" si="7"/>
        <v>1047.6500000000001</v>
      </c>
      <c r="BO6" s="34">
        <f t="shared" si="7"/>
        <v>966.33</v>
      </c>
      <c r="BP6" s="33" t="str">
        <f>IF(BP7="","",IF(BP7="-","【-】","【"&amp;SUBSTITUTE(TEXT(BP7,"#,##0.00"),"-","△")&amp;"】"))</f>
        <v>【707.33】</v>
      </c>
      <c r="BQ6" s="34">
        <f>IF(BQ7="",NA(),BQ7)</f>
        <v>93.29</v>
      </c>
      <c r="BR6" s="34">
        <f t="shared" ref="BR6:BZ6" si="8">IF(BR7="",NA(),BR7)</f>
        <v>88.4</v>
      </c>
      <c r="BS6" s="34">
        <f t="shared" si="8"/>
        <v>87.15</v>
      </c>
      <c r="BT6" s="34">
        <f t="shared" si="8"/>
        <v>91.93</v>
      </c>
      <c r="BU6" s="34">
        <f t="shared" si="8"/>
        <v>94.91</v>
      </c>
      <c r="BV6" s="34">
        <f t="shared" si="8"/>
        <v>69.48</v>
      </c>
      <c r="BW6" s="34">
        <f t="shared" si="8"/>
        <v>71.650000000000006</v>
      </c>
      <c r="BX6" s="34">
        <f t="shared" si="8"/>
        <v>72.33</v>
      </c>
      <c r="BY6" s="34">
        <f t="shared" si="8"/>
        <v>74.040000000000006</v>
      </c>
      <c r="BZ6" s="34">
        <f t="shared" si="8"/>
        <v>81.739999999999995</v>
      </c>
      <c r="CA6" s="33" t="str">
        <f>IF(CA7="","",IF(CA7="-","【-】","【"&amp;SUBSTITUTE(TEXT(CA7,"#,##0.00"),"-","△")&amp;"】"))</f>
        <v>【101.26】</v>
      </c>
      <c r="CB6" s="34">
        <f>IF(CB7="",NA(),CB7)</f>
        <v>176.86</v>
      </c>
      <c r="CC6" s="34">
        <f t="shared" ref="CC6:CK6" si="9">IF(CC7="",NA(),CC7)</f>
        <v>191.21</v>
      </c>
      <c r="CD6" s="34">
        <f t="shared" si="9"/>
        <v>198.21</v>
      </c>
      <c r="CE6" s="34">
        <f t="shared" si="9"/>
        <v>192.29</v>
      </c>
      <c r="CF6" s="34">
        <f t="shared" si="9"/>
        <v>190.62</v>
      </c>
      <c r="CG6" s="34">
        <f t="shared" si="9"/>
        <v>220.67</v>
      </c>
      <c r="CH6" s="34">
        <f t="shared" si="9"/>
        <v>217.82</v>
      </c>
      <c r="CI6" s="34">
        <f t="shared" si="9"/>
        <v>215.28</v>
      </c>
      <c r="CJ6" s="34">
        <f t="shared" si="9"/>
        <v>235.61</v>
      </c>
      <c r="CK6" s="34">
        <f t="shared" si="9"/>
        <v>194.31</v>
      </c>
      <c r="CL6" s="33" t="str">
        <f>IF(CL7="","",IF(CL7="-","【-】","【"&amp;SUBSTITUTE(TEXT(CL7,"#,##0.00"),"-","△")&amp;"】"))</f>
        <v>【136.39】</v>
      </c>
      <c r="CM6" s="34">
        <f>IF(CM7="",NA(),CM7)</f>
        <v>62.06</v>
      </c>
      <c r="CN6" s="34">
        <f t="shared" ref="CN6:CV6" si="10">IF(CN7="",NA(),CN7)</f>
        <v>69.14</v>
      </c>
      <c r="CO6" s="34">
        <f t="shared" si="10"/>
        <v>65.98</v>
      </c>
      <c r="CP6" s="34">
        <f t="shared" si="10"/>
        <v>53.26</v>
      </c>
      <c r="CQ6" s="34">
        <f t="shared" si="10"/>
        <v>53.63</v>
      </c>
      <c r="CR6" s="34">
        <f t="shared" si="10"/>
        <v>55.81</v>
      </c>
      <c r="CS6" s="34">
        <f t="shared" si="10"/>
        <v>54.44</v>
      </c>
      <c r="CT6" s="34">
        <f t="shared" si="10"/>
        <v>54.67</v>
      </c>
      <c r="CU6" s="34">
        <f t="shared" si="10"/>
        <v>49.25</v>
      </c>
      <c r="CV6" s="34">
        <f t="shared" si="10"/>
        <v>53.5</v>
      </c>
      <c r="CW6" s="33" t="str">
        <f>IF(CW7="","",IF(CW7="-","【-】","【"&amp;SUBSTITUTE(TEXT(CW7,"#,##0.00"),"-","△")&amp;"】"))</f>
        <v>【60.13】</v>
      </c>
      <c r="CX6" s="34">
        <f>IF(CX7="",NA(),CX7)</f>
        <v>90.06</v>
      </c>
      <c r="CY6" s="34">
        <f t="shared" ref="CY6:DG6" si="11">IF(CY7="",NA(),CY7)</f>
        <v>90</v>
      </c>
      <c r="CZ6" s="34">
        <f t="shared" si="11"/>
        <v>89.43</v>
      </c>
      <c r="DA6" s="34">
        <f t="shared" si="11"/>
        <v>87.76</v>
      </c>
      <c r="DB6" s="34">
        <f t="shared" si="11"/>
        <v>86.91</v>
      </c>
      <c r="DC6" s="34">
        <f t="shared" si="11"/>
        <v>84.41</v>
      </c>
      <c r="DD6" s="34">
        <f t="shared" si="11"/>
        <v>84.2</v>
      </c>
      <c r="DE6" s="34">
        <f t="shared" si="11"/>
        <v>83.8</v>
      </c>
      <c r="DF6" s="34">
        <f t="shared" si="11"/>
        <v>84.12</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v>
      </c>
      <c r="EN6" s="34">
        <f t="shared" si="14"/>
        <v>0.16</v>
      </c>
      <c r="EO6" s="33" t="str">
        <f>IF(EO7="","",IF(EO7="-","【-】","【"&amp;SUBSTITUTE(TEXT(EO7,"#,##0.00"),"-","△")&amp;"】"))</f>
        <v>【0.23】</v>
      </c>
    </row>
    <row r="7" spans="1:145" s="35" customFormat="1" x14ac:dyDescent="0.15">
      <c r="A7" s="27"/>
      <c r="B7" s="36">
        <v>2017</v>
      </c>
      <c r="C7" s="36">
        <v>358673</v>
      </c>
      <c r="D7" s="36">
        <v>47</v>
      </c>
      <c r="E7" s="36">
        <v>17</v>
      </c>
      <c r="F7" s="36">
        <v>1</v>
      </c>
      <c r="G7" s="36">
        <v>0</v>
      </c>
      <c r="H7" s="36" t="s">
        <v>109</v>
      </c>
      <c r="I7" s="36" t="s">
        <v>110</v>
      </c>
      <c r="J7" s="36" t="s">
        <v>111</v>
      </c>
      <c r="K7" s="36" t="s">
        <v>112</v>
      </c>
      <c r="L7" s="36" t="s">
        <v>113</v>
      </c>
      <c r="M7" s="36" t="s">
        <v>114</v>
      </c>
      <c r="N7" s="37" t="s">
        <v>115</v>
      </c>
      <c r="O7" s="37" t="s">
        <v>116</v>
      </c>
      <c r="P7" s="37">
        <v>48.93</v>
      </c>
      <c r="Q7" s="37">
        <v>91.92</v>
      </c>
      <c r="R7" s="37">
        <v>3078</v>
      </c>
      <c r="S7" s="37" t="s">
        <v>115</v>
      </c>
      <c r="T7" s="37" t="s">
        <v>115</v>
      </c>
      <c r="U7" s="37" t="s">
        <v>115</v>
      </c>
      <c r="V7" s="37">
        <v>13031</v>
      </c>
      <c r="W7" s="37">
        <v>5.0999999999999996</v>
      </c>
      <c r="X7" s="37">
        <v>2555.1</v>
      </c>
      <c r="Y7" s="37">
        <v>97.76</v>
      </c>
      <c r="Z7" s="37">
        <v>96.69</v>
      </c>
      <c r="AA7" s="37">
        <v>97.16</v>
      </c>
      <c r="AB7" s="37">
        <v>97.18</v>
      </c>
      <c r="AC7" s="37">
        <v>96.46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88.55</v>
      </c>
      <c r="BH7" s="37">
        <v>48.1</v>
      </c>
      <c r="BI7" s="37">
        <v>45.09</v>
      </c>
      <c r="BJ7" s="37">
        <v>31.77</v>
      </c>
      <c r="BK7" s="37">
        <v>1209.95</v>
      </c>
      <c r="BL7" s="37">
        <v>1136.5</v>
      </c>
      <c r="BM7" s="37">
        <v>1118.56</v>
      </c>
      <c r="BN7" s="37">
        <v>1047.6500000000001</v>
      </c>
      <c r="BO7" s="37">
        <v>966.33</v>
      </c>
      <c r="BP7" s="37">
        <v>707.33</v>
      </c>
      <c r="BQ7" s="37">
        <v>93.29</v>
      </c>
      <c r="BR7" s="37">
        <v>88.4</v>
      </c>
      <c r="BS7" s="37">
        <v>87.15</v>
      </c>
      <c r="BT7" s="37">
        <v>91.93</v>
      </c>
      <c r="BU7" s="37">
        <v>94.91</v>
      </c>
      <c r="BV7" s="37">
        <v>69.48</v>
      </c>
      <c r="BW7" s="37">
        <v>71.650000000000006</v>
      </c>
      <c r="BX7" s="37">
        <v>72.33</v>
      </c>
      <c r="BY7" s="37">
        <v>74.040000000000006</v>
      </c>
      <c r="BZ7" s="37">
        <v>81.739999999999995</v>
      </c>
      <c r="CA7" s="37">
        <v>101.26</v>
      </c>
      <c r="CB7" s="37">
        <v>176.86</v>
      </c>
      <c r="CC7" s="37">
        <v>191.21</v>
      </c>
      <c r="CD7" s="37">
        <v>198.21</v>
      </c>
      <c r="CE7" s="37">
        <v>192.29</v>
      </c>
      <c r="CF7" s="37">
        <v>190.62</v>
      </c>
      <c r="CG7" s="37">
        <v>220.67</v>
      </c>
      <c r="CH7" s="37">
        <v>217.82</v>
      </c>
      <c r="CI7" s="37">
        <v>215.28</v>
      </c>
      <c r="CJ7" s="37">
        <v>235.61</v>
      </c>
      <c r="CK7" s="37">
        <v>194.31</v>
      </c>
      <c r="CL7" s="37">
        <v>136.38999999999999</v>
      </c>
      <c r="CM7" s="37">
        <v>62.06</v>
      </c>
      <c r="CN7" s="37">
        <v>69.14</v>
      </c>
      <c r="CO7" s="37">
        <v>65.98</v>
      </c>
      <c r="CP7" s="37">
        <v>53.26</v>
      </c>
      <c r="CQ7" s="37">
        <v>53.63</v>
      </c>
      <c r="CR7" s="37">
        <v>55.81</v>
      </c>
      <c r="CS7" s="37">
        <v>54.44</v>
      </c>
      <c r="CT7" s="37">
        <v>54.67</v>
      </c>
      <c r="CU7" s="37">
        <v>49.25</v>
      </c>
      <c r="CV7" s="37">
        <v>53.5</v>
      </c>
      <c r="CW7" s="37">
        <v>60.13</v>
      </c>
      <c r="CX7" s="37">
        <v>90.06</v>
      </c>
      <c r="CY7" s="37">
        <v>90</v>
      </c>
      <c r="CZ7" s="37">
        <v>89.43</v>
      </c>
      <c r="DA7" s="37">
        <v>87.76</v>
      </c>
      <c r="DB7" s="37">
        <v>86.91</v>
      </c>
      <c r="DC7" s="37">
        <v>84.41</v>
      </c>
      <c r="DD7" s="37">
        <v>84.2</v>
      </c>
      <c r="DE7" s="37">
        <v>83.8</v>
      </c>
      <c r="DF7" s="37">
        <v>84.12</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2019-02-06T02:43:16Z</cp:lastPrinted>
  <dcterms:created xsi:type="dcterms:W3CDTF">2018-12-03T09:07:24Z</dcterms:created>
  <dcterms:modified xsi:type="dcterms:W3CDTF">2019-02-06T02:43:22Z</dcterms:modified>
  <cp:category/>
</cp:coreProperties>
</file>