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02 企画調整係\35照会回答業務\平成３０年度\県\公営企業に係る「経営比較分析表」の分析等について\03 回答\"/>
    </mc:Choice>
  </mc:AlternateContent>
  <workbookProtection workbookAlgorithmName="SHA-512" workbookHashValue="y4OVZerwenZvQyiwKw3rX4b2HJGc2EbLLX5r49v5oa+gS+Vzf1z8EU8BPptr5yZYe0kgqYOEZU15Sc5RVjoJXw==" workbookSaltValue="iGaj2Z1+1sB/4pzYxOyhp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<sst xmlns="http://schemas.openxmlformats.org/spreadsheetml/2006/main" count="232" uniqueCount="120">
  <si>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</si>
  <si>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</si>
  <si>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</si>
  <si>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</si>
  <si>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</si>
  <si>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</si>
  <si>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</si>
  <si>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</si>
  <si>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</si>
  <si>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</si>
  <si>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</si>
  <si>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</si>
  <si>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</si>
  <si>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</si>
  <si>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</si>
  <si>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</si>
  <si>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</si>
  <si>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</si>
  <si>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</si>
  <si>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</si>
  <si>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</si>
  <si>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</si>
  <si>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</si>
  <si>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</si>
  <si>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</si>
  <si>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</si>
  <si>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</si>
  <si>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</si>
  <si>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</si>
  <si>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</si>
  <si>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</si>
  <si>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</si>
  <si>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</si>
  <si>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</si>
  <si>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</si>
  <si>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</si>
  <si>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</si>
  <si>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</si>
  <si>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</si>
  <si>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</si>
  <si>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</si>
  <si>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</si>
  <si>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</si>
  <si>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</si>
  <si>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</si>
  <si>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</si>
  <si>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</si>
  <si>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</si>
  <si>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</si>
  <si>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</si>
  <si>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</si>
  <si>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</si>
  <si>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</si>
  <si>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</si>
  <si>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</si>
  <si>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</si>
  <si>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</si>
  <si>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</si>
  <si>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</si>
  <si>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</si>
  <si>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</si>
  <si>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</si>
  <si>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</si>
  <si>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</si>
  <si>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</si>
  <si>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</si>
  <si>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</si>
  <si>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</si>
  <si>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</si>
  <si>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</si>
  <si>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</si>
  <si>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</si>
  <si>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</si>
  <si>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</si>
  <si>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</si>
  <si>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</si>
  <si>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</si>
  <si>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</si>
  <si>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</si>
  <si>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</si>
  <si>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</si>
  <si>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</si>
  <si>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</si>
  <si>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</si>
  <si>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</si>
  <si>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</si>
  <si>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</si>
  <si>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</si>
  <si>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</si>
  <si>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</si>
  <si>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</si>
  <si>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</si>
  <si>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</si>
  <si>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</si>
  <si>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</si>
  <si>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</si>
  <si>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</si>
  <si>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</si>
  <si>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</si>
  <si>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</si>
  <si>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</si>
  <si>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</si>
  <si>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</si>
  <si>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</si>
  <si>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</si>
  <si>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下関市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</si>
  <si>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</si>
  <si>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</si>
  <si>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</si>
  <si>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</si>
  <si>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</si>
  <si>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</si>
  <si>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</si>
  <si>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</si>
  <si>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</si>
  <si>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</si>
  <si>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</si>
  <si>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施設全体の減価償却の状況を表す有形固定資産減価償却率は、類似団体と比較して高く、上昇傾向にあることから、水道施設全体の老朽化が進んでいると考えられる。
　管路についてみると、管路経年化率は類似団体に比べて高く、管路更新率は類似団体と比べて低い。共に上昇傾向にあるものの、管路の老朽化に対して、更新が追いついておらず、老朽管が増えていることを示している。</t>
    <rPh sb="1" eb="3">
      <t>シセツ</t>
    </rPh>
    <rPh sb="3" eb="5">
      <t>ゼンタイ</t>
    </rPh>
    <rPh sb="6" eb="8">
      <t>ゲンカ</t>
    </rPh>
    <rPh sb="8" eb="10">
      <t>ショウキャク</t>
    </rPh>
    <rPh sb="11" eb="13">
      <t>ジョウキョウ</t>
    </rPh>
    <rPh sb="14" eb="15">
      <t>アラワ</t>
    </rPh>
    <rPh sb="16" eb="18">
      <t>ユウケイ</t>
    </rPh>
    <rPh sb="18" eb="20">
      <t>コテイ</t>
    </rPh>
    <rPh sb="20" eb="22">
      <t>シサン</t>
    </rPh>
    <rPh sb="22" eb="24">
      <t>ゲンカ</t>
    </rPh>
    <rPh sb="24" eb="26">
      <t>ショウキャク</t>
    </rPh>
    <rPh sb="26" eb="27">
      <t>リツ</t>
    </rPh>
    <rPh sb="29" eb="31">
      <t>ルイジ</t>
    </rPh>
    <rPh sb="31" eb="33">
      <t>ダンタイ</t>
    </rPh>
    <rPh sb="34" eb="36">
      <t>ヒカク</t>
    </rPh>
    <rPh sb="38" eb="39">
      <t>タカ</t>
    </rPh>
    <rPh sb="41" eb="43">
      <t>ジョウショウ</t>
    </rPh>
    <rPh sb="43" eb="45">
      <t>ケイコウ</t>
    </rPh>
    <rPh sb="53" eb="55">
      <t>スイドウ</t>
    </rPh>
    <rPh sb="55" eb="57">
      <t>シセツ</t>
    </rPh>
    <rPh sb="57" eb="59">
      <t>ゼンタイ</t>
    </rPh>
    <rPh sb="60" eb="63">
      <t>ロウキュウカ</t>
    </rPh>
    <rPh sb="64" eb="65">
      <t>スス</t>
    </rPh>
    <rPh sb="70" eb="71">
      <t>カンガ</t>
    </rPh>
    <rPh sb="78" eb="80">
      <t>カンロ</t>
    </rPh>
    <rPh sb="88" eb="90">
      <t>カンロ</t>
    </rPh>
    <rPh sb="90" eb="93">
      <t>ケイネンカ</t>
    </rPh>
    <rPh sb="93" eb="94">
      <t>リツ</t>
    </rPh>
    <rPh sb="95" eb="97">
      <t>ルイジ</t>
    </rPh>
    <rPh sb="97" eb="99">
      <t>ダンタイ</t>
    </rPh>
    <rPh sb="100" eb="101">
      <t>クラ</t>
    </rPh>
    <rPh sb="103" eb="104">
      <t>タカ</t>
    </rPh>
    <rPh sb="106" eb="108">
      <t>カンロ</t>
    </rPh>
    <rPh sb="108" eb="110">
      <t>コウシン</t>
    </rPh>
    <rPh sb="110" eb="111">
      <t>リツ</t>
    </rPh>
    <rPh sb="112" eb="114">
      <t>ルイジ</t>
    </rPh>
    <rPh sb="114" eb="116">
      <t>ダンタイ</t>
    </rPh>
    <rPh sb="117" eb="118">
      <t>クラ</t>
    </rPh>
    <rPh sb="120" eb="121">
      <t>ヒク</t>
    </rPh>
    <rPh sb="123" eb="124">
      <t>トモ</t>
    </rPh>
    <rPh sb="125" eb="127">
      <t>ジョウショウ</t>
    </rPh>
    <rPh sb="127" eb="129">
      <t>ケイコウ</t>
    </rPh>
    <rPh sb="136" eb="138">
      <t>カンロ</t>
    </rPh>
    <rPh sb="139" eb="142">
      <t>ロウキュウカ</t>
    </rPh>
    <rPh sb="143" eb="144">
      <t>タイ</t>
    </rPh>
    <rPh sb="147" eb="149">
      <t>コウシン</t>
    </rPh>
    <rPh sb="150" eb="151">
      <t>オ</t>
    </rPh>
    <rPh sb="159" eb="161">
      <t>ロウキュウ</t>
    </rPh>
    <rPh sb="161" eb="162">
      <t>カン</t>
    </rPh>
    <rPh sb="163" eb="164">
      <t>フ</t>
    </rPh>
    <rPh sb="171" eb="172">
      <t>シメ</t>
    </rPh>
    <phoneticPr fontId="4"/>
  </si>
  <si>
    <t>　本市水道事業は、平成２３年度の料金改定により現在、数字の上では良好な財政状態にある。しかし、給水人口は年々減少しており、給水収益もこれに併せて減少することが確実である。一方で、老朽施設の更新や耐震化など多くの更新投資を必要とする事業を抱えている。
　給水収益が減少する中、これらの事業を確実に実施しなければならないため、給水量を考慮した施設の統廃合や補修等による延命化を図ることで事業費の抑制を行ったり、アセットマネジメント手法を活用した事業費の平準化を行うことで、可能な範囲で需要者の負担を軽減するよう努めなければならない。また、必要に応じて財源確保のため、料金の見直しを検討する必要もある。
　</t>
    <rPh sb="1" eb="2">
      <t>ホン</t>
    </rPh>
    <rPh sb="2" eb="3">
      <t>シ</t>
    </rPh>
    <rPh sb="3" eb="5">
      <t>スイドウ</t>
    </rPh>
    <rPh sb="5" eb="7">
      <t>ジギョウ</t>
    </rPh>
    <rPh sb="9" eb="11">
      <t>ヘイセイ</t>
    </rPh>
    <rPh sb="13" eb="14">
      <t>ネン</t>
    </rPh>
    <rPh sb="14" eb="15">
      <t>ド</t>
    </rPh>
    <rPh sb="16" eb="18">
      <t>リョウキン</t>
    </rPh>
    <rPh sb="18" eb="20">
      <t>カイテイ</t>
    </rPh>
    <rPh sb="23" eb="25">
      <t>ゲンザイ</t>
    </rPh>
    <rPh sb="26" eb="28">
      <t>スウジ</t>
    </rPh>
    <rPh sb="29" eb="30">
      <t>ウエ</t>
    </rPh>
    <rPh sb="32" eb="34">
      <t>リョウコウ</t>
    </rPh>
    <rPh sb="35" eb="37">
      <t>ザイセイ</t>
    </rPh>
    <rPh sb="37" eb="39">
      <t>ジョウタイ</t>
    </rPh>
    <rPh sb="47" eb="48">
      <t>キュウ</t>
    </rPh>
    <rPh sb="48" eb="49">
      <t>スイ</t>
    </rPh>
    <rPh sb="49" eb="51">
      <t>ジンコウ</t>
    </rPh>
    <rPh sb="52" eb="54">
      <t>ネンネン</t>
    </rPh>
    <rPh sb="54" eb="56">
      <t>ゲンショウ</t>
    </rPh>
    <rPh sb="61" eb="62">
      <t>キュウ</t>
    </rPh>
    <rPh sb="62" eb="63">
      <t>スイ</t>
    </rPh>
    <rPh sb="63" eb="65">
      <t>シュウエキ</t>
    </rPh>
    <rPh sb="69" eb="70">
      <t>アワ</t>
    </rPh>
    <rPh sb="72" eb="74">
      <t>ゲンショウ</t>
    </rPh>
    <rPh sb="79" eb="81">
      <t>カクジツ</t>
    </rPh>
    <rPh sb="85" eb="87">
      <t>イッポウ</t>
    </rPh>
    <rPh sb="89" eb="91">
      <t>ロウキュウ</t>
    </rPh>
    <rPh sb="91" eb="93">
      <t>シセツ</t>
    </rPh>
    <rPh sb="94" eb="96">
      <t>コウシン</t>
    </rPh>
    <rPh sb="97" eb="100">
      <t>タイシンカ</t>
    </rPh>
    <rPh sb="102" eb="103">
      <t>オオ</t>
    </rPh>
    <rPh sb="105" eb="107">
      <t>コウシン</t>
    </rPh>
    <rPh sb="107" eb="109">
      <t>トウシ</t>
    </rPh>
    <rPh sb="110" eb="112">
      <t>ヒツヨウ</t>
    </rPh>
    <rPh sb="115" eb="117">
      <t>ジギョウ</t>
    </rPh>
    <rPh sb="118" eb="119">
      <t>カカ</t>
    </rPh>
    <rPh sb="172" eb="175">
      <t>トウハイゴウ</t>
    </rPh>
    <phoneticPr fontId="4"/>
  </si>
  <si>
    <t xml:space="preserve">  経常収支比率・料金回収率については、平成２３年度の料金改定以降、１００％を超え、累積欠損金も発生していないことから健全な財政状態であるといえるが、平成２９年度は退職給付費の増加により経常費用が増加したため、低下している。
　給水原価は、過去より類似団体と比較して高い状態にあり、２９年度は特に高い数値となった。本市は山坂が多く、平地が少ないため、配水池やポンプ場等の施設が多いこと、河川表流水を原水とする浄水処理を主としているため、地下水や浄水処理された水を受水している事業体に比べると浄水に要する費用も割高であることなどが原因として考えられる。また２９年度は上でも触れたように、経常費用が増加したため、そのことも影響したと考えられる。
　流動比率は、類似団体と比較して下回っているが、１００％を超えているため、短期的な債務に関する支払能力は確保されている。なお、平成２５～２６年度の変動は、新地方公営企業会計基準の適用に伴うものである。
　施設利用率は、類似団体と比較して高い。これは一部浄水施設の統廃合により効率性を高めた結果によるものだと推測される。　　
　有収率は依然として類似団体と大きな乖離が見られ、漏水対策がまだまだ不十分であると考えられる。
　</t>
    <rPh sb="2" eb="4">
      <t>ケイジョウ</t>
    </rPh>
    <rPh sb="4" eb="6">
      <t>シュウシ</t>
    </rPh>
    <rPh sb="6" eb="8">
      <t>ヒリツ</t>
    </rPh>
    <rPh sb="9" eb="11">
      <t>リョウキン</t>
    </rPh>
    <rPh sb="11" eb="13">
      <t>カイシュウ</t>
    </rPh>
    <rPh sb="13" eb="14">
      <t>リツ</t>
    </rPh>
    <rPh sb="20" eb="22">
      <t>ヘイセイ</t>
    </rPh>
    <rPh sb="24" eb="26">
      <t>ネンド</t>
    </rPh>
    <rPh sb="27" eb="29">
      <t>リョウキン</t>
    </rPh>
    <rPh sb="29" eb="31">
      <t>カイテイ</t>
    </rPh>
    <rPh sb="31" eb="33">
      <t>イコウ</t>
    </rPh>
    <rPh sb="39" eb="40">
      <t>コ</t>
    </rPh>
    <rPh sb="42" eb="44">
      <t>ルイセキ</t>
    </rPh>
    <rPh sb="44" eb="46">
      <t>ケッソン</t>
    </rPh>
    <rPh sb="46" eb="47">
      <t>キン</t>
    </rPh>
    <rPh sb="48" eb="50">
      <t>ハッセイ</t>
    </rPh>
    <rPh sb="59" eb="61">
      <t>ケンゼン</t>
    </rPh>
    <rPh sb="62" eb="64">
      <t>ザイセイ</t>
    </rPh>
    <rPh sb="64" eb="66">
      <t>ジョウタイ</t>
    </rPh>
    <rPh sb="75" eb="77">
      <t>ヘイセイ</t>
    </rPh>
    <rPh sb="79" eb="81">
      <t>ネンド</t>
    </rPh>
    <rPh sb="82" eb="84">
      <t>タイショク</t>
    </rPh>
    <rPh sb="84" eb="86">
      <t>キュウフ</t>
    </rPh>
    <rPh sb="86" eb="87">
      <t>ヒ</t>
    </rPh>
    <rPh sb="88" eb="90">
      <t>ゾウカ</t>
    </rPh>
    <rPh sb="93" eb="95">
      <t>ケイジョウ</t>
    </rPh>
    <rPh sb="95" eb="97">
      <t>ヒヨウ</t>
    </rPh>
    <rPh sb="98" eb="100">
      <t>ゾウカ</t>
    </rPh>
    <rPh sb="105" eb="107">
      <t>テイカ</t>
    </rPh>
    <rPh sb="282" eb="283">
      <t>ウエ</t>
    </rPh>
    <rPh sb="285" eb="286">
      <t>フ</t>
    </rPh>
    <rPh sb="322" eb="324">
      <t>リュウドウ</t>
    </rPh>
    <rPh sb="324" eb="326">
      <t>ヒリツ</t>
    </rPh>
    <rPh sb="328" eb="330">
      <t>ルイジ</t>
    </rPh>
    <rPh sb="330" eb="332">
      <t>ダンタイ</t>
    </rPh>
    <rPh sb="333" eb="335">
      <t>ヒカク</t>
    </rPh>
    <rPh sb="337" eb="339">
      <t>シタマワ</t>
    </rPh>
    <rPh sb="350" eb="351">
      <t>コ</t>
    </rPh>
    <rPh sb="358" eb="361">
      <t>タンキテキ</t>
    </rPh>
    <rPh sb="362" eb="364">
      <t>サイム</t>
    </rPh>
    <rPh sb="365" eb="366">
      <t>カン</t>
    </rPh>
    <rPh sb="368" eb="369">
      <t>シ</t>
    </rPh>
    <rPh sb="369" eb="370">
      <t>ハラ</t>
    </rPh>
    <rPh sb="370" eb="372">
      <t>ノウリョク</t>
    </rPh>
    <rPh sb="373" eb="375">
      <t>カクホ</t>
    </rPh>
    <rPh sb="384" eb="386">
      <t>ヘイセイ</t>
    </rPh>
    <rPh sb="391" eb="393">
      <t>ネンド</t>
    </rPh>
    <rPh sb="394" eb="396">
      <t>ヘンドウ</t>
    </rPh>
    <rPh sb="398" eb="401">
      <t>シンチホウ</t>
    </rPh>
    <rPh sb="401" eb="403">
      <t>コウエイ</t>
    </rPh>
    <rPh sb="403" eb="405">
      <t>キギョウ</t>
    </rPh>
    <rPh sb="405" eb="407">
      <t>カイケイ</t>
    </rPh>
    <rPh sb="407" eb="409">
      <t>キジュン</t>
    </rPh>
    <rPh sb="410" eb="412">
      <t>テキヨウ</t>
    </rPh>
    <rPh sb="413" eb="414">
      <t>トモナ</t>
    </rPh>
    <rPh sb="423" eb="425">
      <t>シセツ</t>
    </rPh>
    <rPh sb="425" eb="428">
      <t>リヨウリツ</t>
    </rPh>
    <rPh sb="430" eb="432">
      <t>ルイジ</t>
    </rPh>
    <rPh sb="432" eb="434">
      <t>ダンタイ</t>
    </rPh>
    <rPh sb="435" eb="437">
      <t>ヒカク</t>
    </rPh>
    <rPh sb="439" eb="440">
      <t>タカ</t>
    </rPh>
    <rPh sb="445" eb="447">
      <t>イチブ</t>
    </rPh>
    <rPh sb="447" eb="449">
      <t>ジョウスイ</t>
    </rPh>
    <rPh sb="449" eb="451">
      <t>シセツ</t>
    </rPh>
    <rPh sb="452" eb="455">
      <t>トウハイゴウ</t>
    </rPh>
    <rPh sb="458" eb="461">
      <t>コウリツセイ</t>
    </rPh>
    <rPh sb="462" eb="463">
      <t>タカ</t>
    </rPh>
    <rPh sb="465" eb="467">
      <t>ケッカ</t>
    </rPh>
    <rPh sb="474" eb="476">
      <t>スイソク</t>
    </rPh>
    <rPh sb="484" eb="485">
      <t>ユウ</t>
    </rPh>
    <rPh sb="485" eb="486">
      <t>シュウ</t>
    </rPh>
    <rPh sb="486" eb="487">
      <t>リツ</t>
    </rPh>
    <rPh sb="488" eb="490">
      <t>イゼン</t>
    </rPh>
    <rPh sb="493" eb="495">
      <t>ルイジ</t>
    </rPh>
    <rPh sb="495" eb="497">
      <t>ダンタイ</t>
    </rPh>
    <rPh sb="498" eb="499">
      <t>オオ</t>
    </rPh>
    <rPh sb="501" eb="503">
      <t>カイリ</t>
    </rPh>
    <rPh sb="504" eb="505">
      <t>ミ</t>
    </rPh>
    <rPh sb="508" eb="510">
      <t>ロウスイ</t>
    </rPh>
    <rPh sb="510" eb="512">
      <t>タイサク</t>
    </rPh>
    <rPh sb="517" eb="520">
      <t>フジュウブン</t>
    </rPh>
    <rPh sb="524" eb="52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</si>
</sst>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0.27</c:v>
                </c:pt>
                <c:pt idx="1">
                  <c:v>0.31</c:v>
                </c:pt>
                <c:pt idx="2">
                  <c:v>0.39</c:v>
                </c:pt>
                <c:pt idx="3">
                  <c:v>0.4</c:v>
                </c:pt>
                <c:pt idx="4">
                  <c:v>0.49</c:v>
                </c:pt>
              </c:numCache>
            </c:numRef>
          </c:val>
          <c:extLst xmlns:c16r2="http://schemas.microsoft.com/office/drawing/2015/06/chart">
            <c:ext xmlns:c16="http://schemas.microsoft.com/office/drawing/2014/chart" uri="{C3380CC4-5D6E-409C-BE32-E72D297353CC}">
              <c16:uniqueId val="{00000000-7FE6-421B-BEB9-6102F46AD5FE}"/>
            </c:ext>
          </c:extLst>
        </c:ser>
        <c:dLbls>
          <c:showLegendKey val="0"/>
          <c:showVal val="0"/>
          <c:showCatName val="0"/>
          <c:showSerName val="0"/>
          <c:showPercent val="0"/>
          <c:showBubbleSize val="0"/>
        </c:dLbls>
        <c:gapWidth val="150"/>
        <c:axId val="228595448"/>
        <c:axId val="228595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xmlns:c16r2="http://schemas.microsoft.com/office/drawing/2015/06/chart">
            <c:ext xmlns:c16="http://schemas.microsoft.com/office/drawing/2014/chart" uri="{C3380CC4-5D6E-409C-BE32-E72D297353CC}">
              <c16:uniqueId val="{00000001-7FE6-421B-BEB9-6102F46AD5FE}"/>
            </c:ext>
          </c:extLst>
        </c:ser>
        <c:dLbls>
          <c:showLegendKey val="0"/>
          <c:showVal val="0"/>
          <c:showCatName val="0"/>
          <c:showSerName val="0"/>
          <c:showPercent val="0"/>
          <c:showBubbleSize val="0"/>
        </c:dLbls>
        <c:marker val="1"/>
        <c:smooth val="0"/>
        <c:axId val="228595448"/>
        <c:axId val="228595832"/>
      </c:lineChart>
      <c:dateAx>
        <c:axId val="228595448"/>
        <c:scaling>
          <c:orientation val="minMax"/>
        </c:scaling>
        <c:delete val="1"/>
        <c:axPos val="b"/>
        <c:numFmt formatCode="ge" sourceLinked="1"/>
        <c:majorTickMark val="none"/>
        <c:minorTickMark val="none"/>
        <c:tickLblPos val="none"/>
        <c:crossAx val="228595832"/>
        <c:crosses val="autoZero"/>
        <c:auto val="1"/>
        <c:lblOffset val="100"/>
        <c:baseTimeUnit val="years"/>
      </c:dateAx>
      <c:valAx>
        <c:axId val="22859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59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78.37</c:v>
                </c:pt>
                <c:pt idx="1">
                  <c:v>76.63</c:v>
                </c:pt>
                <c:pt idx="2">
                  <c:v>76.3</c:v>
                </c:pt>
                <c:pt idx="3">
                  <c:v>75.84</c:v>
                </c:pt>
                <c:pt idx="4">
                  <c:v>74.88</c:v>
                </c:pt>
              </c:numCache>
            </c:numRef>
          </c:val>
          <c:extLst xmlns:c16r2="http://schemas.microsoft.com/office/drawing/2015/06/chart">
            <c:ext xmlns:c16="http://schemas.microsoft.com/office/drawing/2014/chart" uri="{C3380CC4-5D6E-409C-BE32-E72D297353CC}">
              <c16:uniqueId val="{00000000-B98D-4AEA-A59F-3A7AA2E8FDC8}"/>
            </c:ext>
          </c:extLst>
        </c:ser>
        <c:dLbls>
          <c:showLegendKey val="0"/>
          <c:showVal val="0"/>
          <c:showCatName val="0"/>
          <c:showSerName val="0"/>
          <c:showPercent val="0"/>
          <c:showBubbleSize val="0"/>
        </c:dLbls>
        <c:gapWidth val="150"/>
        <c:axId val="228695680"/>
        <c:axId val="228696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xmlns:c16r2="http://schemas.microsoft.com/office/drawing/2015/06/chart">
            <c:ext xmlns:c16="http://schemas.microsoft.com/office/drawing/2014/chart" uri="{C3380CC4-5D6E-409C-BE32-E72D297353CC}">
              <c16:uniqueId val="{00000001-B98D-4AEA-A59F-3A7AA2E8FDC8}"/>
            </c:ext>
          </c:extLst>
        </c:ser>
        <c:dLbls>
          <c:showLegendKey val="0"/>
          <c:showVal val="0"/>
          <c:showCatName val="0"/>
          <c:showSerName val="0"/>
          <c:showPercent val="0"/>
          <c:showBubbleSize val="0"/>
        </c:dLbls>
        <c:marker val="1"/>
        <c:smooth val="0"/>
        <c:axId val="228695680"/>
        <c:axId val="228696072"/>
      </c:lineChart>
      <c:dateAx>
        <c:axId val="228695680"/>
        <c:scaling>
          <c:orientation val="minMax"/>
        </c:scaling>
        <c:delete val="1"/>
        <c:axPos val="b"/>
        <c:numFmt formatCode="ge" sourceLinked="1"/>
        <c:majorTickMark val="none"/>
        <c:minorTickMark val="none"/>
        <c:tickLblPos val="none"/>
        <c:crossAx val="228696072"/>
        <c:crosses val="autoZero"/>
        <c:auto val="1"/>
        <c:lblOffset val="100"/>
        <c:baseTimeUnit val="years"/>
      </c:dateAx>
      <c:valAx>
        <c:axId val="228696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69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88.82</c:v>
                </c:pt>
                <c:pt idx="1">
                  <c:v>88.6</c:v>
                </c:pt>
                <c:pt idx="2">
                  <c:v>88.3</c:v>
                </c:pt>
                <c:pt idx="3">
                  <c:v>88.43</c:v>
                </c:pt>
                <c:pt idx="4">
                  <c:v>88.38</c:v>
                </c:pt>
              </c:numCache>
            </c:numRef>
          </c:val>
          <c:extLst xmlns:c16r2="http://schemas.microsoft.com/office/drawing/2015/06/chart">
            <c:ext xmlns:c16="http://schemas.microsoft.com/office/drawing/2014/chart" uri="{C3380CC4-5D6E-409C-BE32-E72D297353CC}">
              <c16:uniqueId val="{00000000-0897-415A-933C-14676425361E}"/>
            </c:ext>
          </c:extLst>
        </c:ser>
        <c:dLbls>
          <c:showLegendKey val="0"/>
          <c:showVal val="0"/>
          <c:showCatName val="0"/>
          <c:showSerName val="0"/>
          <c:showPercent val="0"/>
          <c:showBubbleSize val="0"/>
        </c:dLbls>
        <c:gapWidth val="150"/>
        <c:axId val="122949760"/>
        <c:axId val="122949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xmlns:c16r2="http://schemas.microsoft.com/office/drawing/2015/06/chart">
            <c:ext xmlns:c16="http://schemas.microsoft.com/office/drawing/2014/chart" uri="{C3380CC4-5D6E-409C-BE32-E72D297353CC}">
              <c16:uniqueId val="{00000001-0897-415A-933C-14676425361E}"/>
            </c:ext>
          </c:extLst>
        </c:ser>
        <c:dLbls>
          <c:showLegendKey val="0"/>
          <c:showVal val="0"/>
          <c:showCatName val="0"/>
          <c:showSerName val="0"/>
          <c:showPercent val="0"/>
          <c:showBubbleSize val="0"/>
        </c:dLbls>
        <c:marker val="1"/>
        <c:smooth val="0"/>
        <c:axId val="122949760"/>
        <c:axId val="122949368"/>
      </c:lineChart>
      <c:dateAx>
        <c:axId val="122949760"/>
        <c:scaling>
          <c:orientation val="minMax"/>
        </c:scaling>
        <c:delete val="1"/>
        <c:axPos val="b"/>
        <c:numFmt formatCode="ge" sourceLinked="1"/>
        <c:majorTickMark val="none"/>
        <c:minorTickMark val="none"/>
        <c:tickLblPos val="none"/>
        <c:crossAx val="122949368"/>
        <c:crosses val="autoZero"/>
        <c:auto val="1"/>
        <c:lblOffset val="100"/>
        <c:baseTimeUnit val="years"/>
      </c:dateAx>
      <c:valAx>
        <c:axId val="12294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4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111.09</c:v>
                </c:pt>
                <c:pt idx="1">
                  <c:v>122.9</c:v>
                </c:pt>
                <c:pt idx="2">
                  <c:v>122.82</c:v>
                </c:pt>
                <c:pt idx="3">
                  <c:v>119.7</c:v>
                </c:pt>
                <c:pt idx="4">
                  <c:v>116.35</c:v>
                </c:pt>
              </c:numCache>
            </c:numRef>
          </c:val>
          <c:extLst xmlns:c16r2="http://schemas.microsoft.com/office/drawing/2015/06/chart">
            <c:ext xmlns:c16="http://schemas.microsoft.com/office/drawing/2014/chart" uri="{C3380CC4-5D6E-409C-BE32-E72D297353CC}">
              <c16:uniqueId val="{00000000-4C38-4DCB-87D1-6770B7A31376}"/>
            </c:ext>
          </c:extLst>
        </c:ser>
        <c:dLbls>
          <c:showLegendKey val="0"/>
          <c:showVal val="0"/>
          <c:showCatName val="0"/>
          <c:showSerName val="0"/>
          <c:showPercent val="0"/>
          <c:showBubbleSize val="0"/>
        </c:dLbls>
        <c:gapWidth val="150"/>
        <c:axId val="228370360"/>
        <c:axId val="228379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xmlns:c16r2="http://schemas.microsoft.com/office/drawing/2015/06/chart">
            <c:ext xmlns:c16="http://schemas.microsoft.com/office/drawing/2014/chart" uri="{C3380CC4-5D6E-409C-BE32-E72D297353CC}">
              <c16:uniqueId val="{00000001-4C38-4DCB-87D1-6770B7A31376}"/>
            </c:ext>
          </c:extLst>
        </c:ser>
        <c:dLbls>
          <c:showLegendKey val="0"/>
          <c:showVal val="0"/>
          <c:showCatName val="0"/>
          <c:showSerName val="0"/>
          <c:showPercent val="0"/>
          <c:showBubbleSize val="0"/>
        </c:dLbls>
        <c:marker val="1"/>
        <c:smooth val="0"/>
        <c:axId val="228370360"/>
        <c:axId val="228379960"/>
      </c:lineChart>
      <c:dateAx>
        <c:axId val="228370360"/>
        <c:scaling>
          <c:orientation val="minMax"/>
        </c:scaling>
        <c:delete val="1"/>
        <c:axPos val="b"/>
        <c:numFmt formatCode="ge" sourceLinked="1"/>
        <c:majorTickMark val="none"/>
        <c:minorTickMark val="none"/>
        <c:tickLblPos val="none"/>
        <c:crossAx val="228379960"/>
        <c:crosses val="autoZero"/>
        <c:auto val="1"/>
        <c:lblOffset val="100"/>
        <c:baseTimeUnit val="years"/>
      </c:dateAx>
      <c:valAx>
        <c:axId val="228379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837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46.04</c:v>
                </c:pt>
                <c:pt idx="1">
                  <c:v>47.47</c:v>
                </c:pt>
                <c:pt idx="2">
                  <c:v>48.8</c:v>
                </c:pt>
                <c:pt idx="3">
                  <c:v>49.89</c:v>
                </c:pt>
                <c:pt idx="4">
                  <c:v>50.98</c:v>
                </c:pt>
              </c:numCache>
            </c:numRef>
          </c:val>
          <c:extLst xmlns:c16r2="http://schemas.microsoft.com/office/drawing/2015/06/chart">
            <c:ext xmlns:c16="http://schemas.microsoft.com/office/drawing/2014/chart" uri="{C3380CC4-5D6E-409C-BE32-E72D297353CC}">
              <c16:uniqueId val="{00000000-68D9-478C-B202-563A3EADCFC5}"/>
            </c:ext>
          </c:extLst>
        </c:ser>
        <c:dLbls>
          <c:showLegendKey val="0"/>
          <c:showVal val="0"/>
          <c:showCatName val="0"/>
          <c:showSerName val="0"/>
          <c:showPercent val="0"/>
          <c:showBubbleSize val="0"/>
        </c:dLbls>
        <c:gapWidth val="150"/>
        <c:axId val="228435312"/>
        <c:axId val="22843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xmlns:c16r2="http://schemas.microsoft.com/office/drawing/2015/06/chart">
            <c:ext xmlns:c16="http://schemas.microsoft.com/office/drawing/2014/chart" uri="{C3380CC4-5D6E-409C-BE32-E72D297353CC}">
              <c16:uniqueId val="{00000001-68D9-478C-B202-563A3EADCFC5}"/>
            </c:ext>
          </c:extLst>
        </c:ser>
        <c:dLbls>
          <c:showLegendKey val="0"/>
          <c:showVal val="0"/>
          <c:showCatName val="0"/>
          <c:showSerName val="0"/>
          <c:showPercent val="0"/>
          <c:showBubbleSize val="0"/>
        </c:dLbls>
        <c:marker val="1"/>
        <c:smooth val="0"/>
        <c:axId val="228435312"/>
        <c:axId val="228435696"/>
      </c:lineChart>
      <c:dateAx>
        <c:axId val="228435312"/>
        <c:scaling>
          <c:orientation val="minMax"/>
        </c:scaling>
        <c:delete val="1"/>
        <c:axPos val="b"/>
        <c:numFmt formatCode="ge" sourceLinked="1"/>
        <c:majorTickMark val="none"/>
        <c:minorTickMark val="none"/>
        <c:tickLblPos val="none"/>
        <c:crossAx val="228435696"/>
        <c:crosses val="autoZero"/>
        <c:auto val="1"/>
        <c:lblOffset val="100"/>
        <c:baseTimeUnit val="years"/>
      </c:dateAx>
      <c:valAx>
        <c:axId val="22843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43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20</c:v>
                </c:pt>
                <c:pt idx="1">
                  <c:v>23.42</c:v>
                </c:pt>
                <c:pt idx="2">
                  <c:v>25.85</c:v>
                </c:pt>
                <c:pt idx="3">
                  <c:v>28.45</c:v>
                </c:pt>
                <c:pt idx="4">
                  <c:v>30.41</c:v>
                </c:pt>
              </c:numCache>
            </c:numRef>
          </c:val>
          <c:extLst xmlns:c16r2="http://schemas.microsoft.com/office/drawing/2015/06/chart">
            <c:ext xmlns:c16="http://schemas.microsoft.com/office/drawing/2014/chart" uri="{C3380CC4-5D6E-409C-BE32-E72D297353CC}">
              <c16:uniqueId val="{00000000-5510-44F0-8341-3B252E1355F3}"/>
            </c:ext>
          </c:extLst>
        </c:ser>
        <c:dLbls>
          <c:showLegendKey val="0"/>
          <c:showVal val="0"/>
          <c:showCatName val="0"/>
          <c:showSerName val="0"/>
          <c:showPercent val="0"/>
          <c:showBubbleSize val="0"/>
        </c:dLbls>
        <c:gapWidth val="150"/>
        <c:axId val="228487416"/>
        <c:axId val="124438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xmlns:c16r2="http://schemas.microsoft.com/office/drawing/2015/06/chart">
            <c:ext xmlns:c16="http://schemas.microsoft.com/office/drawing/2014/chart" uri="{C3380CC4-5D6E-409C-BE32-E72D297353CC}">
              <c16:uniqueId val="{00000001-5510-44F0-8341-3B252E1355F3}"/>
            </c:ext>
          </c:extLst>
        </c:ser>
        <c:dLbls>
          <c:showLegendKey val="0"/>
          <c:showVal val="0"/>
          <c:showCatName val="0"/>
          <c:showSerName val="0"/>
          <c:showPercent val="0"/>
          <c:showBubbleSize val="0"/>
        </c:dLbls>
        <c:marker val="1"/>
        <c:smooth val="0"/>
        <c:axId val="228487416"/>
        <c:axId val="124438792"/>
      </c:lineChart>
      <c:dateAx>
        <c:axId val="228487416"/>
        <c:scaling>
          <c:orientation val="minMax"/>
        </c:scaling>
        <c:delete val="1"/>
        <c:axPos val="b"/>
        <c:numFmt formatCode="ge" sourceLinked="1"/>
        <c:majorTickMark val="none"/>
        <c:minorTickMark val="none"/>
        <c:tickLblPos val="none"/>
        <c:crossAx val="124438792"/>
        <c:crosses val="autoZero"/>
        <c:auto val="1"/>
        <c:lblOffset val="100"/>
        <c:baseTimeUnit val="years"/>
      </c:dateAx>
      <c:valAx>
        <c:axId val="12443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48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407-418B-AB40-1879204C7035}"/>
            </c:ext>
          </c:extLst>
        </c:ser>
        <c:dLbls>
          <c:showLegendKey val="0"/>
          <c:showVal val="0"/>
          <c:showCatName val="0"/>
          <c:showSerName val="0"/>
          <c:showPercent val="0"/>
          <c:showBubbleSize val="0"/>
        </c:dLbls>
        <c:gapWidth val="150"/>
        <c:axId val="122950936"/>
        <c:axId val="12295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5407-418B-AB40-1879204C7035}"/>
            </c:ext>
          </c:extLst>
        </c:ser>
        <c:dLbls>
          <c:showLegendKey val="0"/>
          <c:showVal val="0"/>
          <c:showCatName val="0"/>
          <c:showSerName val="0"/>
          <c:showPercent val="0"/>
          <c:showBubbleSize val="0"/>
        </c:dLbls>
        <c:marker val="1"/>
        <c:smooth val="0"/>
        <c:axId val="122950936"/>
        <c:axId val="122951328"/>
      </c:lineChart>
      <c:dateAx>
        <c:axId val="122950936"/>
        <c:scaling>
          <c:orientation val="minMax"/>
        </c:scaling>
        <c:delete val="1"/>
        <c:axPos val="b"/>
        <c:numFmt formatCode="ge" sourceLinked="1"/>
        <c:majorTickMark val="none"/>
        <c:minorTickMark val="none"/>
        <c:tickLblPos val="none"/>
        <c:crossAx val="122951328"/>
        <c:crosses val="autoZero"/>
        <c:auto val="1"/>
        <c:lblOffset val="100"/>
        <c:baseTimeUnit val="years"/>
      </c:dateAx>
      <c:valAx>
        <c:axId val="122951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950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404.76</c:v>
                </c:pt>
                <c:pt idx="1">
                  <c:v>194.71</c:v>
                </c:pt>
                <c:pt idx="2">
                  <c:v>206.69</c:v>
                </c:pt>
                <c:pt idx="3">
                  <c:v>223</c:v>
                </c:pt>
                <c:pt idx="4">
                  <c:v>245.03</c:v>
                </c:pt>
              </c:numCache>
            </c:numRef>
          </c:val>
          <c:extLst xmlns:c16r2="http://schemas.microsoft.com/office/drawing/2015/06/chart">
            <c:ext xmlns:c16="http://schemas.microsoft.com/office/drawing/2014/chart" uri="{C3380CC4-5D6E-409C-BE32-E72D297353CC}">
              <c16:uniqueId val="{00000000-24F6-4384-824A-92A1AA880842}"/>
            </c:ext>
          </c:extLst>
        </c:ser>
        <c:dLbls>
          <c:showLegendKey val="0"/>
          <c:showVal val="0"/>
          <c:showCatName val="0"/>
          <c:showSerName val="0"/>
          <c:showPercent val="0"/>
          <c:showBubbleSize val="0"/>
        </c:dLbls>
        <c:gapWidth val="150"/>
        <c:axId val="228604920"/>
        <c:axId val="22860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xmlns:c16r2="http://schemas.microsoft.com/office/drawing/2015/06/chart">
            <c:ext xmlns:c16="http://schemas.microsoft.com/office/drawing/2014/chart" uri="{C3380CC4-5D6E-409C-BE32-E72D297353CC}">
              <c16:uniqueId val="{00000001-24F6-4384-824A-92A1AA880842}"/>
            </c:ext>
          </c:extLst>
        </c:ser>
        <c:dLbls>
          <c:showLegendKey val="0"/>
          <c:showVal val="0"/>
          <c:showCatName val="0"/>
          <c:showSerName val="0"/>
          <c:showPercent val="0"/>
          <c:showBubbleSize val="0"/>
        </c:dLbls>
        <c:marker val="1"/>
        <c:smooth val="0"/>
        <c:axId val="228604920"/>
        <c:axId val="228605312"/>
      </c:lineChart>
      <c:dateAx>
        <c:axId val="228604920"/>
        <c:scaling>
          <c:orientation val="minMax"/>
        </c:scaling>
        <c:delete val="1"/>
        <c:axPos val="b"/>
        <c:numFmt formatCode="ge" sourceLinked="1"/>
        <c:majorTickMark val="none"/>
        <c:minorTickMark val="none"/>
        <c:tickLblPos val="none"/>
        <c:crossAx val="228605312"/>
        <c:crosses val="autoZero"/>
        <c:auto val="1"/>
        <c:lblOffset val="100"/>
        <c:baseTimeUnit val="years"/>
      </c:dateAx>
      <c:valAx>
        <c:axId val="228605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860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293.92</c:v>
                </c:pt>
                <c:pt idx="1">
                  <c:v>282.14</c:v>
                </c:pt>
                <c:pt idx="2">
                  <c:v>262.31</c:v>
                </c:pt>
                <c:pt idx="3">
                  <c:v>242.92</c:v>
                </c:pt>
                <c:pt idx="4">
                  <c:v>231.69</c:v>
                </c:pt>
              </c:numCache>
            </c:numRef>
          </c:val>
          <c:extLst xmlns:c16r2="http://schemas.microsoft.com/office/drawing/2015/06/chart">
            <c:ext xmlns:c16="http://schemas.microsoft.com/office/drawing/2014/chart" uri="{C3380CC4-5D6E-409C-BE32-E72D297353CC}">
              <c16:uniqueId val="{00000000-6653-4DC5-BCC1-A454AA967647}"/>
            </c:ext>
          </c:extLst>
        </c:ser>
        <c:dLbls>
          <c:showLegendKey val="0"/>
          <c:showVal val="0"/>
          <c:showCatName val="0"/>
          <c:showSerName val="0"/>
          <c:showPercent val="0"/>
          <c:showBubbleSize val="0"/>
        </c:dLbls>
        <c:gapWidth val="150"/>
        <c:axId val="228606488"/>
        <c:axId val="22860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xmlns:c16r2="http://schemas.microsoft.com/office/drawing/2015/06/chart">
            <c:ext xmlns:c16="http://schemas.microsoft.com/office/drawing/2014/chart" uri="{C3380CC4-5D6E-409C-BE32-E72D297353CC}">
              <c16:uniqueId val="{00000001-6653-4DC5-BCC1-A454AA967647}"/>
            </c:ext>
          </c:extLst>
        </c:ser>
        <c:dLbls>
          <c:showLegendKey val="0"/>
          <c:showVal val="0"/>
          <c:showCatName val="0"/>
          <c:showSerName val="0"/>
          <c:showPercent val="0"/>
          <c:showBubbleSize val="0"/>
        </c:dLbls>
        <c:marker val="1"/>
        <c:smooth val="0"/>
        <c:axId val="228606488"/>
        <c:axId val="228606880"/>
      </c:lineChart>
      <c:dateAx>
        <c:axId val="228606488"/>
        <c:scaling>
          <c:orientation val="minMax"/>
        </c:scaling>
        <c:delete val="1"/>
        <c:axPos val="b"/>
        <c:numFmt formatCode="ge" sourceLinked="1"/>
        <c:majorTickMark val="none"/>
        <c:minorTickMark val="none"/>
        <c:tickLblPos val="none"/>
        <c:crossAx val="228606880"/>
        <c:crosses val="autoZero"/>
        <c:auto val="1"/>
        <c:lblOffset val="100"/>
        <c:baseTimeUnit val="years"/>
      </c:dateAx>
      <c:valAx>
        <c:axId val="228606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860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106.36</c:v>
                </c:pt>
                <c:pt idx="1">
                  <c:v>114.69</c:v>
                </c:pt>
                <c:pt idx="2">
                  <c:v>115.04</c:v>
                </c:pt>
                <c:pt idx="3">
                  <c:v>112.84</c:v>
                </c:pt>
                <c:pt idx="4">
                  <c:v>106.23</c:v>
                </c:pt>
              </c:numCache>
            </c:numRef>
          </c:val>
          <c:extLst xmlns:c16r2="http://schemas.microsoft.com/office/drawing/2015/06/chart">
            <c:ext xmlns:c16="http://schemas.microsoft.com/office/drawing/2014/chart" uri="{C3380CC4-5D6E-409C-BE32-E72D297353CC}">
              <c16:uniqueId val="{00000000-705E-490D-9F3C-90A3F06178D4}"/>
            </c:ext>
          </c:extLst>
        </c:ser>
        <c:dLbls>
          <c:showLegendKey val="0"/>
          <c:showVal val="0"/>
          <c:showCatName val="0"/>
          <c:showSerName val="0"/>
          <c:showPercent val="0"/>
          <c:showBubbleSize val="0"/>
        </c:dLbls>
        <c:gapWidth val="150"/>
        <c:axId val="228604528"/>
        <c:axId val="228692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xmlns:c16r2="http://schemas.microsoft.com/office/drawing/2015/06/chart">
            <c:ext xmlns:c16="http://schemas.microsoft.com/office/drawing/2014/chart" uri="{C3380CC4-5D6E-409C-BE32-E72D297353CC}">
              <c16:uniqueId val="{00000001-705E-490D-9F3C-90A3F06178D4}"/>
            </c:ext>
          </c:extLst>
        </c:ser>
        <c:dLbls>
          <c:showLegendKey val="0"/>
          <c:showVal val="0"/>
          <c:showCatName val="0"/>
          <c:showSerName val="0"/>
          <c:showPercent val="0"/>
          <c:showBubbleSize val="0"/>
        </c:dLbls>
        <c:marker val="1"/>
        <c:smooth val="0"/>
        <c:axId val="228604528"/>
        <c:axId val="228692936"/>
      </c:lineChart>
      <c:dateAx>
        <c:axId val="228604528"/>
        <c:scaling>
          <c:orientation val="minMax"/>
        </c:scaling>
        <c:delete val="1"/>
        <c:axPos val="b"/>
        <c:numFmt formatCode="ge" sourceLinked="1"/>
        <c:majorTickMark val="none"/>
        <c:minorTickMark val="none"/>
        <c:tickLblPos val="none"/>
        <c:crossAx val="228692936"/>
        <c:crosses val="autoZero"/>
        <c:auto val="1"/>
        <c:lblOffset val="100"/>
        <c:baseTimeUnit val="years"/>
      </c:dateAx>
      <c:valAx>
        <c:axId val="22869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60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183.67</c:v>
                </c:pt>
                <c:pt idx="1">
                  <c:v>170.34</c:v>
                </c:pt>
                <c:pt idx="2">
                  <c:v>169.96</c:v>
                </c:pt>
                <c:pt idx="3">
                  <c:v>173.57</c:v>
                </c:pt>
                <c:pt idx="4">
                  <c:v>184.56</c:v>
                </c:pt>
              </c:numCache>
            </c:numRef>
          </c:val>
          <c:extLst xmlns:c16r2="http://schemas.microsoft.com/office/drawing/2015/06/chart">
            <c:ext xmlns:c16="http://schemas.microsoft.com/office/drawing/2014/chart" uri="{C3380CC4-5D6E-409C-BE32-E72D297353CC}">
              <c16:uniqueId val="{00000000-DFB5-4E2F-A1D2-2EE06DABC3B7}"/>
            </c:ext>
          </c:extLst>
        </c:ser>
        <c:dLbls>
          <c:showLegendKey val="0"/>
          <c:showVal val="0"/>
          <c:showCatName val="0"/>
          <c:showSerName val="0"/>
          <c:showPercent val="0"/>
          <c:showBubbleSize val="0"/>
        </c:dLbls>
        <c:gapWidth val="150"/>
        <c:axId val="228694112"/>
        <c:axId val="228694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xmlns:c16r2="http://schemas.microsoft.com/office/drawing/2015/06/chart">
            <c:ext xmlns:c16="http://schemas.microsoft.com/office/drawing/2014/chart" uri="{C3380CC4-5D6E-409C-BE32-E72D297353CC}">
              <c16:uniqueId val="{00000001-DFB5-4E2F-A1D2-2EE06DABC3B7}"/>
            </c:ext>
          </c:extLst>
        </c:ser>
        <c:dLbls>
          <c:showLegendKey val="0"/>
          <c:showVal val="0"/>
          <c:showCatName val="0"/>
          <c:showSerName val="0"/>
          <c:showPercent val="0"/>
          <c:showBubbleSize val="0"/>
        </c:dLbls>
        <c:marker val="1"/>
        <c:smooth val="0"/>
        <c:axId val="228694112"/>
        <c:axId val="228694504"/>
      </c:lineChart>
      <c:dateAx>
        <c:axId val="228694112"/>
        <c:scaling>
          <c:orientation val="minMax"/>
        </c:scaling>
        <c:delete val="1"/>
        <c:axPos val="b"/>
        <c:numFmt formatCode="ge" sourceLinked="1"/>
        <c:majorTickMark val="none"/>
        <c:minorTickMark val="none"/>
        <c:tickLblPos val="none"/>
        <c:crossAx val="228694504"/>
        <c:crosses val="autoZero"/>
        <c:auto val="1"/>
        <c:lblOffset val="100"/>
        <c:baseTimeUnit val="years"/>
      </c:dateAx>
      <c:valAx>
        <c:axId val="22869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69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1"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下関市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A2</v>
      </c>
      <c r="X8" s="58"/>
      <c r="Y8" s="58"/>
      <c r="Z8" s="58"/>
      <c r="AA8" s="58"/>
      <c r="AB8" s="58"/>
      <c r="AC8" s="58"/>
      <c r="AD8" s="58" t="str">
        <f>データ!$M$6</f>
        <v>自治体職員</v>
      </c>
      <c r="AE8" s="58"/>
      <c r="AF8" s="58"/>
      <c r="AG8" s="58"/>
      <c r="AH8" s="58"/>
      <c r="AI8" s="58"/>
      <c r="AJ8" s="58"/>
      <c r="AK8" s="4"/>
      <c r="AL8" s="59">
        <f>データ!$R$6</f>
        <v>266429</v>
      </c>
      <c r="AM8" s="59"/>
      <c r="AN8" s="59"/>
      <c r="AO8" s="59"/>
      <c r="AP8" s="59"/>
      <c r="AQ8" s="59"/>
      <c r="AR8" s="59"/>
      <c r="AS8" s="59"/>
      <c r="AT8" s="50">
        <f>データ!$S$6</f>
        <v>716.1</v>
      </c>
      <c r="AU8" s="51"/>
      <c r="AV8" s="51"/>
      <c r="AW8" s="51"/>
      <c r="AX8" s="51"/>
      <c r="AY8" s="51"/>
      <c r="AZ8" s="51"/>
      <c r="BA8" s="51"/>
      <c r="BB8" s="52">
        <f>データ!$T$6</f>
        <v>372.06</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72.12</v>
      </c>
      <c r="J10" s="51"/>
      <c r="K10" s="51"/>
      <c r="L10" s="51"/>
      <c r="M10" s="51"/>
      <c r="N10" s="51"/>
      <c r="O10" s="62"/>
      <c r="P10" s="52">
        <f>データ!$P$6</f>
        <v>96.84</v>
      </c>
      <c r="Q10" s="52"/>
      <c r="R10" s="52"/>
      <c r="S10" s="52"/>
      <c r="T10" s="52"/>
      <c r="U10" s="52"/>
      <c r="V10" s="52"/>
      <c r="W10" s="59">
        <f>データ!$Q$6</f>
        <v>3053</v>
      </c>
      <c r="X10" s="59"/>
      <c r="Y10" s="59"/>
      <c r="Z10" s="59"/>
      <c r="AA10" s="59"/>
      <c r="AB10" s="59"/>
      <c r="AC10" s="59"/>
      <c r="AD10" s="2"/>
      <c r="AE10" s="2"/>
      <c r="AF10" s="2"/>
      <c r="AG10" s="2"/>
      <c r="AH10" s="4"/>
      <c r="AI10" s="4"/>
      <c r="AJ10" s="4"/>
      <c r="AK10" s="4"/>
      <c r="AL10" s="59">
        <f>データ!$U$6</f>
        <v>256652</v>
      </c>
      <c r="AM10" s="59"/>
      <c r="AN10" s="59"/>
      <c r="AO10" s="59"/>
      <c r="AP10" s="59"/>
      <c r="AQ10" s="59"/>
      <c r="AR10" s="59"/>
      <c r="AS10" s="59"/>
      <c r="AT10" s="50">
        <f>データ!$V$6</f>
        <v>244.94</v>
      </c>
      <c r="AU10" s="51"/>
      <c r="AV10" s="51"/>
      <c r="AW10" s="51"/>
      <c r="AX10" s="51"/>
      <c r="AY10" s="51"/>
      <c r="AZ10" s="51"/>
      <c r="BA10" s="51"/>
      <c r="BB10" s="52">
        <f>データ!$W$6</f>
        <v>1047.82</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5" t="s">
        <v>26</v>
      </c>
      <c r="D34" s="85"/>
      <c r="E34" s="85"/>
      <c r="F34" s="85"/>
      <c r="G34" s="85"/>
      <c r="H34" s="85"/>
      <c r="I34" s="85"/>
      <c r="J34" s="85"/>
      <c r="K34" s="85"/>
      <c r="L34" s="85"/>
      <c r="M34" s="85"/>
      <c r="N34" s="85"/>
      <c r="O34" s="85"/>
      <c r="P34" s="85"/>
      <c r="Q34" s="19"/>
      <c r="R34" s="85" t="s">
        <v>27</v>
      </c>
      <c r="S34" s="85"/>
      <c r="T34" s="85"/>
      <c r="U34" s="85"/>
      <c r="V34" s="85"/>
      <c r="W34" s="85"/>
      <c r="X34" s="85"/>
      <c r="Y34" s="85"/>
      <c r="Z34" s="85"/>
      <c r="AA34" s="85"/>
      <c r="AB34" s="85"/>
      <c r="AC34" s="85"/>
      <c r="AD34" s="85"/>
      <c r="AE34" s="85"/>
      <c r="AF34" s="19"/>
      <c r="AG34" s="85" t="s">
        <v>28</v>
      </c>
      <c r="AH34" s="85"/>
      <c r="AI34" s="85"/>
      <c r="AJ34" s="85"/>
      <c r="AK34" s="85"/>
      <c r="AL34" s="85"/>
      <c r="AM34" s="85"/>
      <c r="AN34" s="85"/>
      <c r="AO34" s="85"/>
      <c r="AP34" s="85"/>
      <c r="AQ34" s="85"/>
      <c r="AR34" s="85"/>
      <c r="AS34" s="85"/>
      <c r="AT34" s="85"/>
      <c r="AU34" s="19"/>
      <c r="AV34" s="85" t="s">
        <v>29</v>
      </c>
      <c r="AW34" s="85"/>
      <c r="AX34" s="85"/>
      <c r="AY34" s="85"/>
      <c r="AZ34" s="85"/>
      <c r="BA34" s="85"/>
      <c r="BB34" s="85"/>
      <c r="BC34" s="85"/>
      <c r="BD34" s="85"/>
      <c r="BE34" s="85"/>
      <c r="BF34" s="85"/>
      <c r="BG34" s="85"/>
      <c r="BH34" s="85"/>
      <c r="BI34" s="85"/>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5"/>
      <c r="D35" s="85"/>
      <c r="E35" s="85"/>
      <c r="F35" s="85"/>
      <c r="G35" s="85"/>
      <c r="H35" s="85"/>
      <c r="I35" s="85"/>
      <c r="J35" s="85"/>
      <c r="K35" s="85"/>
      <c r="L35" s="85"/>
      <c r="M35" s="85"/>
      <c r="N35" s="85"/>
      <c r="O35" s="85"/>
      <c r="P35" s="85"/>
      <c r="Q35" s="19"/>
      <c r="R35" s="85"/>
      <c r="S35" s="85"/>
      <c r="T35" s="85"/>
      <c r="U35" s="85"/>
      <c r="V35" s="85"/>
      <c r="W35" s="85"/>
      <c r="X35" s="85"/>
      <c r="Y35" s="85"/>
      <c r="Z35" s="85"/>
      <c r="AA35" s="85"/>
      <c r="AB35" s="85"/>
      <c r="AC35" s="85"/>
      <c r="AD35" s="85"/>
      <c r="AE35" s="85"/>
      <c r="AF35" s="19"/>
      <c r="AG35" s="85"/>
      <c r="AH35" s="85"/>
      <c r="AI35" s="85"/>
      <c r="AJ35" s="85"/>
      <c r="AK35" s="85"/>
      <c r="AL35" s="85"/>
      <c r="AM35" s="85"/>
      <c r="AN35" s="85"/>
      <c r="AO35" s="85"/>
      <c r="AP35" s="85"/>
      <c r="AQ35" s="85"/>
      <c r="AR35" s="85"/>
      <c r="AS35" s="85"/>
      <c r="AT35" s="85"/>
      <c r="AU35" s="19"/>
      <c r="AV35" s="85"/>
      <c r="AW35" s="85"/>
      <c r="AX35" s="85"/>
      <c r="AY35" s="85"/>
      <c r="AZ35" s="85"/>
      <c r="BA35" s="85"/>
      <c r="BB35" s="85"/>
      <c r="BC35" s="85"/>
      <c r="BD35" s="85"/>
      <c r="BE35" s="85"/>
      <c r="BF35" s="85"/>
      <c r="BG35" s="85"/>
      <c r="BH35" s="85"/>
      <c r="BI35" s="85"/>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2"/>
      <c r="BM44" s="83"/>
      <c r="BN44" s="83"/>
      <c r="BO44" s="83"/>
      <c r="BP44" s="83"/>
      <c r="BQ44" s="83"/>
      <c r="BR44" s="83"/>
      <c r="BS44" s="83"/>
      <c r="BT44" s="83"/>
      <c r="BU44" s="83"/>
      <c r="BV44" s="83"/>
      <c r="BW44" s="83"/>
      <c r="BX44" s="83"/>
      <c r="BY44" s="83"/>
      <c r="BZ44" s="8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5" t="s">
        <v>31</v>
      </c>
      <c r="D56" s="85"/>
      <c r="E56" s="85"/>
      <c r="F56" s="85"/>
      <c r="G56" s="85"/>
      <c r="H56" s="85"/>
      <c r="I56" s="85"/>
      <c r="J56" s="85"/>
      <c r="K56" s="85"/>
      <c r="L56" s="85"/>
      <c r="M56" s="85"/>
      <c r="N56" s="85"/>
      <c r="O56" s="85"/>
      <c r="P56" s="85"/>
      <c r="Q56" s="19"/>
      <c r="R56" s="85" t="s">
        <v>32</v>
      </c>
      <c r="S56" s="85"/>
      <c r="T56" s="85"/>
      <c r="U56" s="85"/>
      <c r="V56" s="85"/>
      <c r="W56" s="85"/>
      <c r="X56" s="85"/>
      <c r="Y56" s="85"/>
      <c r="Z56" s="85"/>
      <c r="AA56" s="85"/>
      <c r="AB56" s="85"/>
      <c r="AC56" s="85"/>
      <c r="AD56" s="85"/>
      <c r="AE56" s="85"/>
      <c r="AF56" s="19"/>
      <c r="AG56" s="85" t="s">
        <v>33</v>
      </c>
      <c r="AH56" s="85"/>
      <c r="AI56" s="85"/>
      <c r="AJ56" s="85"/>
      <c r="AK56" s="85"/>
      <c r="AL56" s="85"/>
      <c r="AM56" s="85"/>
      <c r="AN56" s="85"/>
      <c r="AO56" s="85"/>
      <c r="AP56" s="85"/>
      <c r="AQ56" s="85"/>
      <c r="AR56" s="85"/>
      <c r="AS56" s="85"/>
      <c r="AT56" s="85"/>
      <c r="AU56" s="19"/>
      <c r="AV56" s="85" t="s">
        <v>34</v>
      </c>
      <c r="AW56" s="85"/>
      <c r="AX56" s="85"/>
      <c r="AY56" s="85"/>
      <c r="AZ56" s="85"/>
      <c r="BA56" s="85"/>
      <c r="BB56" s="85"/>
      <c r="BC56" s="85"/>
      <c r="BD56" s="85"/>
      <c r="BE56" s="85"/>
      <c r="BF56" s="85"/>
      <c r="BG56" s="85"/>
      <c r="BH56" s="85"/>
      <c r="BI56" s="85"/>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5"/>
      <c r="D57" s="85"/>
      <c r="E57" s="85"/>
      <c r="F57" s="85"/>
      <c r="G57" s="85"/>
      <c r="H57" s="85"/>
      <c r="I57" s="85"/>
      <c r="J57" s="85"/>
      <c r="K57" s="85"/>
      <c r="L57" s="85"/>
      <c r="M57" s="85"/>
      <c r="N57" s="85"/>
      <c r="O57" s="85"/>
      <c r="P57" s="85"/>
      <c r="Q57" s="19"/>
      <c r="R57" s="85"/>
      <c r="S57" s="85"/>
      <c r="T57" s="85"/>
      <c r="U57" s="85"/>
      <c r="V57" s="85"/>
      <c r="W57" s="85"/>
      <c r="X57" s="85"/>
      <c r="Y57" s="85"/>
      <c r="Z57" s="85"/>
      <c r="AA57" s="85"/>
      <c r="AB57" s="85"/>
      <c r="AC57" s="85"/>
      <c r="AD57" s="85"/>
      <c r="AE57" s="85"/>
      <c r="AF57" s="19"/>
      <c r="AG57" s="85"/>
      <c r="AH57" s="85"/>
      <c r="AI57" s="85"/>
      <c r="AJ57" s="85"/>
      <c r="AK57" s="85"/>
      <c r="AL57" s="85"/>
      <c r="AM57" s="85"/>
      <c r="AN57" s="85"/>
      <c r="AO57" s="85"/>
      <c r="AP57" s="85"/>
      <c r="AQ57" s="85"/>
      <c r="AR57" s="85"/>
      <c r="AS57" s="85"/>
      <c r="AT57" s="85"/>
      <c r="AU57" s="19"/>
      <c r="AV57" s="85"/>
      <c r="AW57" s="85"/>
      <c r="AX57" s="85"/>
      <c r="AY57" s="85"/>
      <c r="AZ57" s="85"/>
      <c r="BA57" s="85"/>
      <c r="BB57" s="85"/>
      <c r="BC57" s="85"/>
      <c r="BD57" s="85"/>
      <c r="BE57" s="85"/>
      <c r="BF57" s="85"/>
      <c r="BG57" s="85"/>
      <c r="BH57" s="85"/>
      <c r="BI57" s="85"/>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5" t="s">
        <v>37</v>
      </c>
      <c r="D79" s="85"/>
      <c r="E79" s="85"/>
      <c r="F79" s="85"/>
      <c r="G79" s="85"/>
      <c r="H79" s="85"/>
      <c r="I79" s="85"/>
      <c r="J79" s="85"/>
      <c r="K79" s="85"/>
      <c r="L79" s="85"/>
      <c r="M79" s="85"/>
      <c r="N79" s="85"/>
      <c r="O79" s="85"/>
      <c r="P79" s="85"/>
      <c r="Q79" s="85"/>
      <c r="R79" s="85"/>
      <c r="S79" s="85"/>
      <c r="T79" s="85"/>
      <c r="U79" s="19"/>
      <c r="V79" s="19"/>
      <c r="W79" s="85" t="s">
        <v>38</v>
      </c>
      <c r="X79" s="85"/>
      <c r="Y79" s="85"/>
      <c r="Z79" s="85"/>
      <c r="AA79" s="85"/>
      <c r="AB79" s="85"/>
      <c r="AC79" s="85"/>
      <c r="AD79" s="85"/>
      <c r="AE79" s="85"/>
      <c r="AF79" s="85"/>
      <c r="AG79" s="85"/>
      <c r="AH79" s="85"/>
      <c r="AI79" s="85"/>
      <c r="AJ79" s="85"/>
      <c r="AK79" s="85"/>
      <c r="AL79" s="85"/>
      <c r="AM79" s="85"/>
      <c r="AN79" s="85"/>
      <c r="AO79" s="19"/>
      <c r="AP79" s="19"/>
      <c r="AQ79" s="85" t="s">
        <v>39</v>
      </c>
      <c r="AR79" s="85"/>
      <c r="AS79" s="85"/>
      <c r="AT79" s="85"/>
      <c r="AU79" s="85"/>
      <c r="AV79" s="85"/>
      <c r="AW79" s="85"/>
      <c r="AX79" s="85"/>
      <c r="AY79" s="85"/>
      <c r="AZ79" s="85"/>
      <c r="BA79" s="85"/>
      <c r="BB79" s="85"/>
      <c r="BC79" s="85"/>
      <c r="BD79" s="85"/>
      <c r="BE79" s="85"/>
      <c r="BF79" s="85"/>
      <c r="BG79" s="85"/>
      <c r="BH79" s="85"/>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5"/>
      <c r="D80" s="85"/>
      <c r="E80" s="85"/>
      <c r="F80" s="85"/>
      <c r="G80" s="85"/>
      <c r="H80" s="85"/>
      <c r="I80" s="85"/>
      <c r="J80" s="85"/>
      <c r="K80" s="85"/>
      <c r="L80" s="85"/>
      <c r="M80" s="85"/>
      <c r="N80" s="85"/>
      <c r="O80" s="85"/>
      <c r="P80" s="85"/>
      <c r="Q80" s="85"/>
      <c r="R80" s="85"/>
      <c r="S80" s="85"/>
      <c r="T80" s="85"/>
      <c r="U80" s="19"/>
      <c r="V80" s="19"/>
      <c r="W80" s="85"/>
      <c r="X80" s="85"/>
      <c r="Y80" s="85"/>
      <c r="Z80" s="85"/>
      <c r="AA80" s="85"/>
      <c r="AB80" s="85"/>
      <c r="AC80" s="85"/>
      <c r="AD80" s="85"/>
      <c r="AE80" s="85"/>
      <c r="AF80" s="85"/>
      <c r="AG80" s="85"/>
      <c r="AH80" s="85"/>
      <c r="AI80" s="85"/>
      <c r="AJ80" s="85"/>
      <c r="AK80" s="85"/>
      <c r="AL80" s="85"/>
      <c r="AM80" s="85"/>
      <c r="AN80" s="85"/>
      <c r="AO80" s="19"/>
      <c r="AP80" s="19"/>
      <c r="AQ80" s="85"/>
      <c r="AR80" s="85"/>
      <c r="AS80" s="85"/>
      <c r="AT80" s="85"/>
      <c r="AU80" s="85"/>
      <c r="AV80" s="85"/>
      <c r="AW80" s="85"/>
      <c r="AX80" s="85"/>
      <c r="AY80" s="85"/>
      <c r="AZ80" s="85"/>
      <c r="BA80" s="85"/>
      <c r="BB80" s="85"/>
      <c r="BC80" s="85"/>
      <c r="BD80" s="85"/>
      <c r="BE80" s="85"/>
      <c r="BF80" s="85"/>
      <c r="BG80" s="85"/>
      <c r="BH80" s="85"/>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gk6gwDHXbn9qLwoQKj5E/s0qvf0n6KGgus4aCqf3zDiqMqt2EAML6UrKcbAoEeqkLlKIof2WacHKgoISnzCyg==" saltValue="Tn8JV/aQGgorPDv2t8A84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352012</v>
      </c>
      <c r="D6" s="33">
        <f t="shared" si="3"/>
        <v>46</v>
      </c>
      <c r="E6" s="33">
        <f t="shared" si="3"/>
        <v>1</v>
      </c>
      <c r="F6" s="33">
        <f t="shared" si="3"/>
        <v>0</v>
      </c>
      <c r="G6" s="33">
        <f t="shared" si="3"/>
        <v>1</v>
      </c>
      <c r="H6" s="33" t="str">
        <f t="shared" si="3"/>
        <v>山口県　下関市</v>
      </c>
      <c r="I6" s="33" t="str">
        <f t="shared" si="3"/>
        <v>法適用</v>
      </c>
      <c r="J6" s="33" t="str">
        <f t="shared" si="3"/>
        <v>水道事業</v>
      </c>
      <c r="K6" s="33" t="str">
        <f t="shared" si="3"/>
        <v>末端給水事業</v>
      </c>
      <c r="L6" s="33" t="str">
        <f t="shared" si="3"/>
        <v>A2</v>
      </c>
      <c r="M6" s="33" t="str">
        <f t="shared" si="3"/>
        <v>自治体職員</v>
      </c>
      <c r="N6" s="34" t="str">
        <f t="shared" si="3"/>
        <v>-</v>
      </c>
      <c r="O6" s="34">
        <f t="shared" si="3"/>
        <v>72.12</v>
      </c>
      <c r="P6" s="34">
        <f t="shared" si="3"/>
        <v>96.84</v>
      </c>
      <c r="Q6" s="34">
        <f t="shared" si="3"/>
        <v>3053</v>
      </c>
      <c r="R6" s="34">
        <f t="shared" si="3"/>
        <v>266429</v>
      </c>
      <c r="S6" s="34">
        <f t="shared" si="3"/>
        <v>716.1</v>
      </c>
      <c r="T6" s="34">
        <f t="shared" si="3"/>
        <v>372.06</v>
      </c>
      <c r="U6" s="34">
        <f t="shared" si="3"/>
        <v>256652</v>
      </c>
      <c r="V6" s="34">
        <f t="shared" si="3"/>
        <v>244.94</v>
      </c>
      <c r="W6" s="34">
        <f t="shared" si="3"/>
        <v>1047.82</v>
      </c>
      <c r="X6" s="35">
        <f>IF(X7="",NA(),X7)</f>
        <v>111.09</v>
      </c>
      <c r="Y6" s="35">
        <f t="shared" ref="Y6:AG6" si="4">IF(Y7="",NA(),Y7)</f>
        <v>122.9</v>
      </c>
      <c r="Z6" s="35">
        <f t="shared" si="4"/>
        <v>122.82</v>
      </c>
      <c r="AA6" s="35">
        <f t="shared" si="4"/>
        <v>119.7</v>
      </c>
      <c r="AB6" s="35">
        <f t="shared" si="4"/>
        <v>116.35</v>
      </c>
      <c r="AC6" s="35">
        <f t="shared" si="4"/>
        <v>108.9</v>
      </c>
      <c r="AD6" s="35">
        <f t="shared" si="4"/>
        <v>114.43</v>
      </c>
      <c r="AE6" s="35">
        <f t="shared" si="4"/>
        <v>114.08</v>
      </c>
      <c r="AF6" s="35">
        <f t="shared" si="4"/>
        <v>115.36</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404.76</v>
      </c>
      <c r="AU6" s="35">
        <f t="shared" ref="AU6:BC6" si="6">IF(AU7="",NA(),AU7)</f>
        <v>194.71</v>
      </c>
      <c r="AV6" s="35">
        <f t="shared" si="6"/>
        <v>206.69</v>
      </c>
      <c r="AW6" s="35">
        <f t="shared" si="6"/>
        <v>223</v>
      </c>
      <c r="AX6" s="35">
        <f t="shared" si="6"/>
        <v>245.03</v>
      </c>
      <c r="AY6" s="35">
        <f t="shared" si="6"/>
        <v>628.34</v>
      </c>
      <c r="AZ6" s="35">
        <f t="shared" si="6"/>
        <v>289.8</v>
      </c>
      <c r="BA6" s="35">
        <f t="shared" si="6"/>
        <v>299.44</v>
      </c>
      <c r="BB6" s="35">
        <f t="shared" si="6"/>
        <v>311.99</v>
      </c>
      <c r="BC6" s="35">
        <f t="shared" si="6"/>
        <v>307.83</v>
      </c>
      <c r="BD6" s="34" t="str">
        <f>IF(BD7="","",IF(BD7="-","【-】","【"&amp;SUBSTITUTE(TEXT(BD7,"#,##0.00"),"-","△")&amp;"】"))</f>
        <v>【264.34】</v>
      </c>
      <c r="BE6" s="35">
        <f>IF(BE7="",NA(),BE7)</f>
        <v>293.92</v>
      </c>
      <c r="BF6" s="35">
        <f t="shared" ref="BF6:BN6" si="7">IF(BF7="",NA(),BF7)</f>
        <v>282.14</v>
      </c>
      <c r="BG6" s="35">
        <f t="shared" si="7"/>
        <v>262.31</v>
      </c>
      <c r="BH6" s="35">
        <f t="shared" si="7"/>
        <v>242.92</v>
      </c>
      <c r="BI6" s="35">
        <f t="shared" si="7"/>
        <v>231.69</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106.36</v>
      </c>
      <c r="BQ6" s="35">
        <f t="shared" ref="BQ6:BY6" si="8">IF(BQ7="",NA(),BQ7)</f>
        <v>114.69</v>
      </c>
      <c r="BR6" s="35">
        <f t="shared" si="8"/>
        <v>115.04</v>
      </c>
      <c r="BS6" s="35">
        <f t="shared" si="8"/>
        <v>112.84</v>
      </c>
      <c r="BT6" s="35">
        <f t="shared" si="8"/>
        <v>106.23</v>
      </c>
      <c r="BU6" s="35">
        <f t="shared" si="8"/>
        <v>99.89</v>
      </c>
      <c r="BV6" s="35">
        <f t="shared" si="8"/>
        <v>107.05</v>
      </c>
      <c r="BW6" s="35">
        <f t="shared" si="8"/>
        <v>106.4</v>
      </c>
      <c r="BX6" s="35">
        <f t="shared" si="8"/>
        <v>107.61</v>
      </c>
      <c r="BY6" s="35">
        <f t="shared" si="8"/>
        <v>106.02</v>
      </c>
      <c r="BZ6" s="34" t="str">
        <f>IF(BZ7="","",IF(BZ7="-","【-】","【"&amp;SUBSTITUTE(TEXT(BZ7,"#,##0.00"),"-","△")&amp;"】"))</f>
        <v>【104.36】</v>
      </c>
      <c r="CA6" s="35">
        <f>IF(CA7="",NA(),CA7)</f>
        <v>183.67</v>
      </c>
      <c r="CB6" s="35">
        <f t="shared" ref="CB6:CJ6" si="9">IF(CB7="",NA(),CB7)</f>
        <v>170.34</v>
      </c>
      <c r="CC6" s="35">
        <f t="shared" si="9"/>
        <v>169.96</v>
      </c>
      <c r="CD6" s="35">
        <f t="shared" si="9"/>
        <v>173.57</v>
      </c>
      <c r="CE6" s="35">
        <f t="shared" si="9"/>
        <v>184.56</v>
      </c>
      <c r="CF6" s="35">
        <f t="shared" si="9"/>
        <v>165.34</v>
      </c>
      <c r="CG6" s="35">
        <f t="shared" si="9"/>
        <v>155.09</v>
      </c>
      <c r="CH6" s="35">
        <f t="shared" si="9"/>
        <v>156.29</v>
      </c>
      <c r="CI6" s="35">
        <f t="shared" si="9"/>
        <v>155.69</v>
      </c>
      <c r="CJ6" s="35">
        <f t="shared" si="9"/>
        <v>158.6</v>
      </c>
      <c r="CK6" s="34" t="str">
        <f>IF(CK7="","",IF(CK7="-","【-】","【"&amp;SUBSTITUTE(TEXT(CK7,"#,##0.00"),"-","△")&amp;"】"))</f>
        <v>【165.71】</v>
      </c>
      <c r="CL6" s="35">
        <f>IF(CL7="",NA(),CL7)</f>
        <v>78.37</v>
      </c>
      <c r="CM6" s="35">
        <f t="shared" ref="CM6:CU6" si="10">IF(CM7="",NA(),CM7)</f>
        <v>76.63</v>
      </c>
      <c r="CN6" s="35">
        <f t="shared" si="10"/>
        <v>76.3</v>
      </c>
      <c r="CO6" s="35">
        <f t="shared" si="10"/>
        <v>75.84</v>
      </c>
      <c r="CP6" s="35">
        <f t="shared" si="10"/>
        <v>74.88</v>
      </c>
      <c r="CQ6" s="35">
        <f t="shared" si="10"/>
        <v>62.15</v>
      </c>
      <c r="CR6" s="35">
        <f t="shared" si="10"/>
        <v>61.61</v>
      </c>
      <c r="CS6" s="35">
        <f t="shared" si="10"/>
        <v>62.34</v>
      </c>
      <c r="CT6" s="35">
        <f t="shared" si="10"/>
        <v>62.46</v>
      </c>
      <c r="CU6" s="35">
        <f t="shared" si="10"/>
        <v>62.88</v>
      </c>
      <c r="CV6" s="34" t="str">
        <f>IF(CV7="","",IF(CV7="-","【-】","【"&amp;SUBSTITUTE(TEXT(CV7,"#,##0.00"),"-","△")&amp;"】"))</f>
        <v>【60.41】</v>
      </c>
      <c r="CW6" s="35">
        <f>IF(CW7="",NA(),CW7)</f>
        <v>88.82</v>
      </c>
      <c r="CX6" s="35">
        <f t="shared" ref="CX6:DF6" si="11">IF(CX7="",NA(),CX7)</f>
        <v>88.6</v>
      </c>
      <c r="CY6" s="35">
        <f t="shared" si="11"/>
        <v>88.3</v>
      </c>
      <c r="CZ6" s="35">
        <f t="shared" si="11"/>
        <v>88.43</v>
      </c>
      <c r="DA6" s="35">
        <f t="shared" si="11"/>
        <v>88.38</v>
      </c>
      <c r="DB6" s="35">
        <f t="shared" si="11"/>
        <v>90.64</v>
      </c>
      <c r="DC6" s="35">
        <f t="shared" si="11"/>
        <v>90.23</v>
      </c>
      <c r="DD6" s="35">
        <f t="shared" si="11"/>
        <v>90.15</v>
      </c>
      <c r="DE6" s="35">
        <f t="shared" si="11"/>
        <v>90.62</v>
      </c>
      <c r="DF6" s="35">
        <f t="shared" si="11"/>
        <v>90.13</v>
      </c>
      <c r="DG6" s="34" t="str">
        <f>IF(DG7="","",IF(DG7="-","【-】","【"&amp;SUBSTITUTE(TEXT(DG7,"#,##0.00"),"-","△")&amp;"】"))</f>
        <v>【89.93】</v>
      </c>
      <c r="DH6" s="35">
        <f>IF(DH7="",NA(),DH7)</f>
        <v>46.04</v>
      </c>
      <c r="DI6" s="35">
        <f t="shared" ref="DI6:DQ6" si="12">IF(DI7="",NA(),DI7)</f>
        <v>47.47</v>
      </c>
      <c r="DJ6" s="35">
        <f t="shared" si="12"/>
        <v>48.8</v>
      </c>
      <c r="DK6" s="35">
        <f t="shared" si="12"/>
        <v>49.89</v>
      </c>
      <c r="DL6" s="35">
        <f t="shared" si="12"/>
        <v>50.98</v>
      </c>
      <c r="DM6" s="35">
        <f t="shared" si="12"/>
        <v>43.24</v>
      </c>
      <c r="DN6" s="35">
        <f t="shared" si="12"/>
        <v>46.36</v>
      </c>
      <c r="DO6" s="35">
        <f t="shared" si="12"/>
        <v>47.37</v>
      </c>
      <c r="DP6" s="35">
        <f t="shared" si="12"/>
        <v>48.01</v>
      </c>
      <c r="DQ6" s="35">
        <f t="shared" si="12"/>
        <v>48.01</v>
      </c>
      <c r="DR6" s="34" t="str">
        <f>IF(DR7="","",IF(DR7="-","【-】","【"&amp;SUBSTITUTE(TEXT(DR7,"#,##0.00"),"-","△")&amp;"】"))</f>
        <v>【48.12】</v>
      </c>
      <c r="DS6" s="35">
        <f>IF(DS7="",NA(),DS7)</f>
        <v>20</v>
      </c>
      <c r="DT6" s="35">
        <f t="shared" ref="DT6:EB6" si="13">IF(DT7="",NA(),DT7)</f>
        <v>23.42</v>
      </c>
      <c r="DU6" s="35">
        <f t="shared" si="13"/>
        <v>25.85</v>
      </c>
      <c r="DV6" s="35">
        <f t="shared" si="13"/>
        <v>28.45</v>
      </c>
      <c r="DW6" s="35">
        <f t="shared" si="13"/>
        <v>30.41</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0.27</v>
      </c>
      <c r="EE6" s="35">
        <f t="shared" ref="EE6:EM6" si="14">IF(EE7="",NA(),EE7)</f>
        <v>0.31</v>
      </c>
      <c r="EF6" s="35">
        <f t="shared" si="14"/>
        <v>0.39</v>
      </c>
      <c r="EG6" s="35">
        <f t="shared" si="14"/>
        <v>0.4</v>
      </c>
      <c r="EH6" s="35">
        <f t="shared" si="14"/>
        <v>0.49</v>
      </c>
      <c r="EI6" s="35">
        <f t="shared" si="14"/>
        <v>0.8</v>
      </c>
      <c r="EJ6" s="35">
        <f t="shared" si="14"/>
        <v>0.72</v>
      </c>
      <c r="EK6" s="35">
        <f t="shared" si="14"/>
        <v>0.67</v>
      </c>
      <c r="EL6" s="35">
        <f t="shared" si="14"/>
        <v>0.67</v>
      </c>
      <c r="EM6" s="35">
        <f t="shared" si="14"/>
        <v>0.65</v>
      </c>
      <c r="EN6" s="34" t="str">
        <f>IF(EN7="","",IF(EN7="-","【-】","【"&amp;SUBSTITUTE(TEXT(EN7,"#,##0.00"),"-","△")&amp;"】"))</f>
        <v>【0.69】</v>
      </c>
    </row>
    <row r="7" spans="1:144" s="36" customFormat="1" x14ac:dyDescent="0.15">
      <c r="A7" s="28"/>
      <c r="B7" s="37">
        <v>2017</v>
      </c>
      <c r="C7" s="37">
        <v>352012</v>
      </c>
      <c r="D7" s="37">
        <v>46</v>
      </c>
      <c r="E7" s="37">
        <v>1</v>
      </c>
      <c r="F7" s="37">
        <v>0</v>
      </c>
      <c r="G7" s="37">
        <v>1</v>
      </c>
      <c r="H7" s="37" t="s">
        <v>105</v>
      </c>
      <c r="I7" s="37" t="s">
        <v>106</v>
      </c>
      <c r="J7" s="37" t="s">
        <v>107</v>
      </c>
      <c r="K7" s="37" t="s">
        <v>108</v>
      </c>
      <c r="L7" s="37" t="s">
        <v>109</v>
      </c>
      <c r="M7" s="37" t="s">
        <v>110</v>
      </c>
      <c r="N7" s="38" t="s">
        <v>111</v>
      </c>
      <c r="O7" s="38">
        <v>72.12</v>
      </c>
      <c r="P7" s="38">
        <v>96.84</v>
      </c>
      <c r="Q7" s="38">
        <v>3053</v>
      </c>
      <c r="R7" s="38">
        <v>266429</v>
      </c>
      <c r="S7" s="38">
        <v>716.1</v>
      </c>
      <c r="T7" s="38">
        <v>372.06</v>
      </c>
      <c r="U7" s="38">
        <v>256652</v>
      </c>
      <c r="V7" s="38">
        <v>244.94</v>
      </c>
      <c r="W7" s="38">
        <v>1047.82</v>
      </c>
      <c r="X7" s="38">
        <v>111.09</v>
      </c>
      <c r="Y7" s="38">
        <v>122.9</v>
      </c>
      <c r="Z7" s="38">
        <v>122.82</v>
      </c>
      <c r="AA7" s="38">
        <v>119.7</v>
      </c>
      <c r="AB7" s="38">
        <v>116.35</v>
      </c>
      <c r="AC7" s="38">
        <v>108.9</v>
      </c>
      <c r="AD7" s="38">
        <v>114.43</v>
      </c>
      <c r="AE7" s="38">
        <v>114.08</v>
      </c>
      <c r="AF7" s="38">
        <v>115.36</v>
      </c>
      <c r="AG7" s="38">
        <v>113.95</v>
      </c>
      <c r="AH7" s="38">
        <v>113.39</v>
      </c>
      <c r="AI7" s="38">
        <v>0</v>
      </c>
      <c r="AJ7" s="38">
        <v>0</v>
      </c>
      <c r="AK7" s="38">
        <v>0</v>
      </c>
      <c r="AL7" s="38">
        <v>0</v>
      </c>
      <c r="AM7" s="38">
        <v>0</v>
      </c>
      <c r="AN7" s="38">
        <v>3.47</v>
      </c>
      <c r="AO7" s="38">
        <v>0.13</v>
      </c>
      <c r="AP7" s="38">
        <v>0</v>
      </c>
      <c r="AQ7" s="38">
        <v>0</v>
      </c>
      <c r="AR7" s="38">
        <v>0</v>
      </c>
      <c r="AS7" s="38">
        <v>0.85</v>
      </c>
      <c r="AT7" s="38">
        <v>404.76</v>
      </c>
      <c r="AU7" s="38">
        <v>194.71</v>
      </c>
      <c r="AV7" s="38">
        <v>206.69</v>
      </c>
      <c r="AW7" s="38">
        <v>223</v>
      </c>
      <c r="AX7" s="38">
        <v>245.03</v>
      </c>
      <c r="AY7" s="38">
        <v>628.34</v>
      </c>
      <c r="AZ7" s="38">
        <v>289.8</v>
      </c>
      <c r="BA7" s="38">
        <v>299.44</v>
      </c>
      <c r="BB7" s="38">
        <v>311.99</v>
      </c>
      <c r="BC7" s="38">
        <v>307.83</v>
      </c>
      <c r="BD7" s="38">
        <v>264.33999999999997</v>
      </c>
      <c r="BE7" s="38">
        <v>293.92</v>
      </c>
      <c r="BF7" s="38">
        <v>282.14</v>
      </c>
      <c r="BG7" s="38">
        <v>262.31</v>
      </c>
      <c r="BH7" s="38">
        <v>242.92</v>
      </c>
      <c r="BI7" s="38">
        <v>231.69</v>
      </c>
      <c r="BJ7" s="38">
        <v>297.13</v>
      </c>
      <c r="BK7" s="38">
        <v>301.99</v>
      </c>
      <c r="BL7" s="38">
        <v>298.08999999999997</v>
      </c>
      <c r="BM7" s="38">
        <v>291.77999999999997</v>
      </c>
      <c r="BN7" s="38">
        <v>295.44</v>
      </c>
      <c r="BO7" s="38">
        <v>274.27</v>
      </c>
      <c r="BP7" s="38">
        <v>106.36</v>
      </c>
      <c r="BQ7" s="38">
        <v>114.69</v>
      </c>
      <c r="BR7" s="38">
        <v>115.04</v>
      </c>
      <c r="BS7" s="38">
        <v>112.84</v>
      </c>
      <c r="BT7" s="38">
        <v>106.23</v>
      </c>
      <c r="BU7" s="38">
        <v>99.89</v>
      </c>
      <c r="BV7" s="38">
        <v>107.05</v>
      </c>
      <c r="BW7" s="38">
        <v>106.4</v>
      </c>
      <c r="BX7" s="38">
        <v>107.61</v>
      </c>
      <c r="BY7" s="38">
        <v>106.02</v>
      </c>
      <c r="BZ7" s="38">
        <v>104.36</v>
      </c>
      <c r="CA7" s="38">
        <v>183.67</v>
      </c>
      <c r="CB7" s="38">
        <v>170.34</v>
      </c>
      <c r="CC7" s="38">
        <v>169.96</v>
      </c>
      <c r="CD7" s="38">
        <v>173.57</v>
      </c>
      <c r="CE7" s="38">
        <v>184.56</v>
      </c>
      <c r="CF7" s="38">
        <v>165.34</v>
      </c>
      <c r="CG7" s="38">
        <v>155.09</v>
      </c>
      <c r="CH7" s="38">
        <v>156.29</v>
      </c>
      <c r="CI7" s="38">
        <v>155.69</v>
      </c>
      <c r="CJ7" s="38">
        <v>158.6</v>
      </c>
      <c r="CK7" s="38">
        <v>165.71</v>
      </c>
      <c r="CL7" s="38">
        <v>78.37</v>
      </c>
      <c r="CM7" s="38">
        <v>76.63</v>
      </c>
      <c r="CN7" s="38">
        <v>76.3</v>
      </c>
      <c r="CO7" s="38">
        <v>75.84</v>
      </c>
      <c r="CP7" s="38">
        <v>74.88</v>
      </c>
      <c r="CQ7" s="38">
        <v>62.15</v>
      </c>
      <c r="CR7" s="38">
        <v>61.61</v>
      </c>
      <c r="CS7" s="38">
        <v>62.34</v>
      </c>
      <c r="CT7" s="38">
        <v>62.46</v>
      </c>
      <c r="CU7" s="38">
        <v>62.88</v>
      </c>
      <c r="CV7" s="38">
        <v>60.41</v>
      </c>
      <c r="CW7" s="38">
        <v>88.82</v>
      </c>
      <c r="CX7" s="38">
        <v>88.6</v>
      </c>
      <c r="CY7" s="38">
        <v>88.3</v>
      </c>
      <c r="CZ7" s="38">
        <v>88.43</v>
      </c>
      <c r="DA7" s="38">
        <v>88.38</v>
      </c>
      <c r="DB7" s="38">
        <v>90.64</v>
      </c>
      <c r="DC7" s="38">
        <v>90.23</v>
      </c>
      <c r="DD7" s="38">
        <v>90.15</v>
      </c>
      <c r="DE7" s="38">
        <v>90.62</v>
      </c>
      <c r="DF7" s="38">
        <v>90.13</v>
      </c>
      <c r="DG7" s="38">
        <v>89.93</v>
      </c>
      <c r="DH7" s="38">
        <v>46.04</v>
      </c>
      <c r="DI7" s="38">
        <v>47.47</v>
      </c>
      <c r="DJ7" s="38">
        <v>48.8</v>
      </c>
      <c r="DK7" s="38">
        <v>49.89</v>
      </c>
      <c r="DL7" s="38">
        <v>50.98</v>
      </c>
      <c r="DM7" s="38">
        <v>43.24</v>
      </c>
      <c r="DN7" s="38">
        <v>46.36</v>
      </c>
      <c r="DO7" s="38">
        <v>47.37</v>
      </c>
      <c r="DP7" s="38">
        <v>48.01</v>
      </c>
      <c r="DQ7" s="38">
        <v>48.01</v>
      </c>
      <c r="DR7" s="38">
        <v>48.12</v>
      </c>
      <c r="DS7" s="38">
        <v>20</v>
      </c>
      <c r="DT7" s="38">
        <v>23.42</v>
      </c>
      <c r="DU7" s="38">
        <v>25.85</v>
      </c>
      <c r="DV7" s="38">
        <v>28.45</v>
      </c>
      <c r="DW7" s="38">
        <v>30.41</v>
      </c>
      <c r="DX7" s="38">
        <v>12.21</v>
      </c>
      <c r="DY7" s="38">
        <v>13.57</v>
      </c>
      <c r="DZ7" s="38">
        <v>14.27</v>
      </c>
      <c r="EA7" s="38">
        <v>16.170000000000002</v>
      </c>
      <c r="EB7" s="38">
        <v>16.600000000000001</v>
      </c>
      <c r="EC7" s="38">
        <v>15.89</v>
      </c>
      <c r="ED7" s="38">
        <v>0.27</v>
      </c>
      <c r="EE7" s="38">
        <v>0.31</v>
      </c>
      <c r="EF7" s="38">
        <v>0.39</v>
      </c>
      <c r="EG7" s="38">
        <v>0.4</v>
      </c>
      <c r="EH7" s="38">
        <v>0.49</v>
      </c>
      <c r="EI7" s="38">
        <v>0.8</v>
      </c>
      <c r="EJ7" s="38">
        <v>0.72</v>
      </c>
      <c r="EK7" s="38">
        <v>0.67</v>
      </c>
      <c r="EL7" s="38">
        <v>0.67</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村谷 康孝</cp:lastModifiedBy>
  <dcterms:created xsi:type="dcterms:W3CDTF">2018-12-03T08:36:30Z</dcterms:created>
  <dcterms:modified xsi:type="dcterms:W3CDTF">2019-02-05T00:52:14Z</dcterms:modified>
  <cp:category/>
</cp:coreProperties>
</file>