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172.23.236.9\data01\09 財政課\財政係\▽経営比較分析表\H30\H29決算経営比較分析0204am〆切\"/>
    </mc:Choice>
  </mc:AlternateContent>
  <xr:revisionPtr revIDLastSave="0" documentId="13_ncr:1_{4ADC9C93-3E24-4CC7-B017-B88789DB8C4A}" xr6:coauthVersionLast="37" xr6:coauthVersionMax="37" xr10:uidLastSave="{00000000-0000-0000-0000-000000000000}"/>
  <workbookProtection workbookAlgorithmName="SHA-512" workbookHashValue="LrhN/GxTggevnK06HxkEdh5JUMsPyEiAZMTSI8QLJXr0/DXXtEel5omhf80d6Nyt+95tLtN1LzF03Fc6vZGZuw==" workbookSaltValue="VUQzso+qEplavcjvZFWC/A==" workbookSpinCount="100000" lockStructure="1"/>
  <bookViews>
    <workbookView xWindow="0" yWindow="0" windowWidth="28800" windowHeight="12135" xr2:uid="{00000000-000D-0000-FFFF-FFFF0000000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E85" i="4"/>
  <c r="BB10" i="4"/>
  <c r="AT10" i="4"/>
  <c r="AL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<sst xmlns="http://schemas.openxmlformats.org/spreadsheetml/2006/main" count="232" uniqueCount="120">
  <si>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</si>
  <si>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</si>
  <si>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</si>
  <si>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</si>
  <si>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</si>
  <si>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</si>
  <si>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</si>
  <si>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</si>
  <si>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</si>
  <si>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</si>
  <si>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</si>
  <si>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</si>
  <si>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</si>
  <si>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</si>
  <si>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</si>
  <si>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</si>
  <si>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</si>
  <si>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</si>
  <si>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</si>
  <si>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</si>
  <si>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</si>
  <si>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</si>
  <si>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</si>
  <si>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</si>
  <si>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</si>
  <si>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</si>
  <si>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</si>
  <si>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</si>
  <si>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</si>
  <si>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</si>
  <si>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</si>
  <si>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</si>
  <si>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</si>
  <si>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</si>
  <si>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</si>
  <si>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</si>
  <si>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</si>
  <si>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</si>
  <si>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</si>
  <si>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</si>
  <si>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</si>
  <si>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</si>
  <si>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</si>
  <si>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</si>
  <si>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</si>
  <si>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</si>
  <si>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</si>
  <si>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</si>
  <si>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</si>
  <si>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</si>
  <si>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</si>
  <si>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</si>
  <si>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</si>
  <si>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</si>
  <si>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</si>
  <si>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</si>
  <si>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</si>
  <si>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</si>
  <si>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</si>
  <si>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</si>
  <si>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</si>
  <si>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</si>
  <si>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</si>
  <si>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</si>
  <si>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</si>
  <si>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</si>
  <si>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</si>
  <si>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</si>
  <si>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</si>
  <si>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</si>
  <si>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</si>
  <si>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</si>
  <si>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</si>
  <si>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</si>
  <si>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</si>
  <si>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</si>
  <si>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</si>
  <si>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</si>
  <si>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</si>
  <si>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</si>
  <si>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</si>
  <si>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</si>
  <si>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</si>
  <si>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</si>
  <si>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</si>
  <si>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</si>
  <si>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</si>
  <si>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</si>
  <si>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</si>
  <si>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</si>
  <si>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</si>
  <si>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</si>
  <si>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</si>
  <si>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</si>
  <si>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</si>
  <si>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</si>
  <si>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</si>
  <si>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</si>
  <si>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</si>
  <si>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</si>
  <si>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</si>
  <si>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</si>
  <si>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</si>
  <si>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</si>
  <si>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</si>
  <si>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周南市</t>
  </si>
  <si>
    <t>法適用</t>
  </si>
  <si>
    <t>水道事業</t>
  </si>
  <si>
    <t>末端給水事業</t>
  </si>
  <si>
    <t>A3</t>
  </si>
  <si>
    <t>自治体職員 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</si>
  <si>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</si>
  <si>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</si>
  <si>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</si>
  <si>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</si>
  <si>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</si>
  <si>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</si>
  <si>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現状における経営状況は、比較的良好である。
ただし、類似団体平均値と比較すると次の3点において課題があるため、対策を進めている。
①企業債残高の削減
　平成22年度末残高133億円から平成27年度末残高106億円と着実に企業債の削減を図ってきたが、熊毛地区水道事業、鹿野簡易水道事業の統合に伴い、平成29年度末残高151億円となったため、今後も借入額と償還額を考慮しながら計画的に企業債の削減を図っていく。
②施設利用率の向上
　合併により4か所の主要な浄水場を有していたが、平成29年度に1か所の浄水処理を中止し、3か所の浄水場で施設利用率の向上を図っていく。
③老朽化対策
　これまで耐震化事業を大幅に進めてきたが、管路経年化率の上昇に追いついていない状況である。今後も、財政状況を踏まえながら、優先度の高い重要箇所を中心に管路の更新を進めていく。</t>
    <rPh sb="0" eb="2">
      <t>ゲンジョウ</t>
    </rPh>
    <rPh sb="6" eb="8">
      <t>ケイエイ</t>
    </rPh>
    <rPh sb="8" eb="10">
      <t>ジョウキョウ</t>
    </rPh>
    <rPh sb="12" eb="14">
      <t>ヒカク</t>
    </rPh>
    <rPh sb="14" eb="15">
      <t>テキ</t>
    </rPh>
    <rPh sb="15" eb="17">
      <t>リョウコウ</t>
    </rPh>
    <rPh sb="26" eb="28">
      <t>ルイジ</t>
    </rPh>
    <rPh sb="28" eb="30">
      <t>ダンタイ</t>
    </rPh>
    <rPh sb="30" eb="33">
      <t>ヘイキンチ</t>
    </rPh>
    <rPh sb="34" eb="36">
      <t>ヒカク</t>
    </rPh>
    <rPh sb="39" eb="40">
      <t>ツギ</t>
    </rPh>
    <rPh sb="42" eb="43">
      <t>テン</t>
    </rPh>
    <rPh sb="47" eb="49">
      <t>カダイ</t>
    </rPh>
    <rPh sb="55" eb="57">
      <t>タイサク</t>
    </rPh>
    <rPh sb="58" eb="59">
      <t>スス</t>
    </rPh>
    <rPh sb="66" eb="68">
      <t>キギョウ</t>
    </rPh>
    <rPh sb="68" eb="69">
      <t>サイ</t>
    </rPh>
    <rPh sb="69" eb="71">
      <t>ザンダカ</t>
    </rPh>
    <rPh sb="72" eb="74">
      <t>サクゲン</t>
    </rPh>
    <rPh sb="76" eb="78">
      <t>ヘイセイ</t>
    </rPh>
    <rPh sb="80" eb="82">
      <t>ネンド</t>
    </rPh>
    <rPh sb="82" eb="83">
      <t>マツ</t>
    </rPh>
    <rPh sb="83" eb="85">
      <t>ザンダカ</t>
    </rPh>
    <rPh sb="88" eb="90">
      <t>オクエン</t>
    </rPh>
    <rPh sb="92" eb="94">
      <t>ヘイセイ</t>
    </rPh>
    <rPh sb="96" eb="98">
      <t>ネンド</t>
    </rPh>
    <rPh sb="98" eb="99">
      <t>マツ</t>
    </rPh>
    <rPh sb="99" eb="101">
      <t>ザンダカ</t>
    </rPh>
    <rPh sb="104" eb="106">
      <t>オクエン</t>
    </rPh>
    <rPh sb="107" eb="109">
      <t>チャクジツ</t>
    </rPh>
    <rPh sb="110" eb="112">
      <t>キギョウ</t>
    </rPh>
    <rPh sb="112" eb="113">
      <t>サイ</t>
    </rPh>
    <rPh sb="114" eb="116">
      <t>サクゲン</t>
    </rPh>
    <rPh sb="117" eb="118">
      <t>ハカ</t>
    </rPh>
    <rPh sb="145" eb="146">
      <t>トモナ</t>
    </rPh>
    <rPh sb="169" eb="171">
      <t>コンゴ</t>
    </rPh>
    <rPh sb="172" eb="174">
      <t>カリイレ</t>
    </rPh>
    <rPh sb="174" eb="175">
      <t>ガク</t>
    </rPh>
    <rPh sb="176" eb="178">
      <t>ショウカン</t>
    </rPh>
    <rPh sb="178" eb="179">
      <t>ガク</t>
    </rPh>
    <rPh sb="180" eb="182">
      <t>コウリョ</t>
    </rPh>
    <rPh sb="205" eb="207">
      <t>シセツ</t>
    </rPh>
    <rPh sb="207" eb="210">
      <t>リヨウリツ</t>
    </rPh>
    <rPh sb="211" eb="213">
      <t>コウジョウ</t>
    </rPh>
    <rPh sb="215" eb="217">
      <t>ガッペイ</t>
    </rPh>
    <rPh sb="222" eb="223">
      <t>ショ</t>
    </rPh>
    <rPh sb="224" eb="226">
      <t>シュヨウ</t>
    </rPh>
    <rPh sb="227" eb="229">
      <t>ジョウスイ</t>
    </rPh>
    <rPh sb="229" eb="230">
      <t>バ</t>
    </rPh>
    <rPh sb="231" eb="232">
      <t>ユウ</t>
    </rPh>
    <rPh sb="238" eb="240">
      <t>ヘイセイ</t>
    </rPh>
    <rPh sb="242" eb="243">
      <t>ネン</t>
    </rPh>
    <rPh sb="243" eb="244">
      <t>ド</t>
    </rPh>
    <rPh sb="247" eb="248">
      <t>ショ</t>
    </rPh>
    <rPh sb="249" eb="251">
      <t>ジョウスイ</t>
    </rPh>
    <rPh sb="251" eb="253">
      <t>ショリ</t>
    </rPh>
    <rPh sb="254" eb="256">
      <t>チュウシ</t>
    </rPh>
    <rPh sb="260" eb="261">
      <t>ショ</t>
    </rPh>
    <rPh sb="262" eb="264">
      <t>ジョウスイ</t>
    </rPh>
    <rPh sb="264" eb="265">
      <t>バ</t>
    </rPh>
    <rPh sb="266" eb="268">
      <t>シセツ</t>
    </rPh>
    <rPh sb="268" eb="271">
      <t>リヨウリツ</t>
    </rPh>
    <rPh sb="272" eb="274">
      <t>コウジョウ</t>
    </rPh>
    <rPh sb="275" eb="276">
      <t>ハカ</t>
    </rPh>
    <rPh sb="283" eb="286">
      <t>ロウキュウカ</t>
    </rPh>
    <rPh sb="286" eb="288">
      <t>タイサク</t>
    </rPh>
    <rPh sb="294" eb="297">
      <t>タイシンカ</t>
    </rPh>
    <rPh sb="297" eb="299">
      <t>ジギョウ</t>
    </rPh>
    <rPh sb="300" eb="302">
      <t>オオハバ</t>
    </rPh>
    <rPh sb="303" eb="304">
      <t>スス</t>
    </rPh>
    <rPh sb="310" eb="312">
      <t>カンロ</t>
    </rPh>
    <rPh sb="312" eb="315">
      <t>ケイネンカ</t>
    </rPh>
    <rPh sb="315" eb="316">
      <t>リツ</t>
    </rPh>
    <rPh sb="317" eb="319">
      <t>ジョウショウ</t>
    </rPh>
    <rPh sb="320" eb="321">
      <t>オ</t>
    </rPh>
    <rPh sb="328" eb="330">
      <t>ジョウキョウ</t>
    </rPh>
    <rPh sb="334" eb="336">
      <t>コンゴ</t>
    </rPh>
    <rPh sb="338" eb="340">
      <t>ザイセイ</t>
    </rPh>
    <rPh sb="340" eb="342">
      <t>ジョウキョウ</t>
    </rPh>
    <rPh sb="343" eb="344">
      <t>フ</t>
    </rPh>
    <rPh sb="350" eb="353">
      <t>ユウセンド</t>
    </rPh>
    <rPh sb="354" eb="355">
      <t>タカ</t>
    </rPh>
    <rPh sb="356" eb="358">
      <t>ジュウヨウ</t>
    </rPh>
    <rPh sb="358" eb="360">
      <t>カショ</t>
    </rPh>
    <rPh sb="361" eb="363">
      <t>チュウシン</t>
    </rPh>
    <rPh sb="364" eb="366">
      <t>カンロ</t>
    </rPh>
    <rPh sb="367" eb="369">
      <t>コウシン</t>
    </rPh>
    <rPh sb="370" eb="371">
      <t>スス</t>
    </rPh>
    <phoneticPr fontId="7"/>
  </si>
  <si>
    <t>①有形固定資産減価償却率
　類似団体平均値と比較すると高い。本市水道事業は、創設が早く、施設が古いため、有形固定資産減価償却率が高い傾向にある。
②管路経年化率
　類似団体平均値と比較すると高い。本市水道事業は、創設が早く、老朽管が多いため、管路経年化率が高い傾向にある。
③管路更新率
　類似団体平均値と比較すると同じ水準である。本市水道事業は、管路経年化率が高いため、耐震化事業を中心に老朽管更新工事を進めている。</t>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2" eb="24">
      <t>ヒカク</t>
    </rPh>
    <rPh sb="27" eb="28">
      <t>タカ</t>
    </rPh>
    <rPh sb="30" eb="31">
      <t>ホン</t>
    </rPh>
    <rPh sb="31" eb="32">
      <t>シ</t>
    </rPh>
    <rPh sb="32" eb="34">
      <t>スイドウ</t>
    </rPh>
    <rPh sb="34" eb="36">
      <t>ジギョウ</t>
    </rPh>
    <rPh sb="38" eb="40">
      <t>ソウセツ</t>
    </rPh>
    <rPh sb="41" eb="42">
      <t>ハヤ</t>
    </rPh>
    <rPh sb="44" eb="46">
      <t>シセツ</t>
    </rPh>
    <rPh sb="47" eb="48">
      <t>フル</t>
    </rPh>
    <rPh sb="52" eb="54">
      <t>ユウケイ</t>
    </rPh>
    <rPh sb="54" eb="56">
      <t>コテイ</t>
    </rPh>
    <rPh sb="56" eb="58">
      <t>シサン</t>
    </rPh>
    <rPh sb="58" eb="60">
      <t>ゲンカ</t>
    </rPh>
    <rPh sb="60" eb="62">
      <t>ショウキャク</t>
    </rPh>
    <rPh sb="62" eb="63">
      <t>リツ</t>
    </rPh>
    <rPh sb="64" eb="65">
      <t>タカ</t>
    </rPh>
    <rPh sb="66" eb="68">
      <t>ケイコウ</t>
    </rPh>
    <rPh sb="74" eb="76">
      <t>カンロ</t>
    </rPh>
    <rPh sb="76" eb="79">
      <t>ケイネンカ</t>
    </rPh>
    <rPh sb="79" eb="80">
      <t>リツ</t>
    </rPh>
    <rPh sb="95" eb="96">
      <t>タカ</t>
    </rPh>
    <rPh sb="109" eb="110">
      <t>ハヤ</t>
    </rPh>
    <rPh sb="138" eb="140">
      <t>カンロ</t>
    </rPh>
    <rPh sb="140" eb="142">
      <t>コウシン</t>
    </rPh>
    <rPh sb="142" eb="143">
      <t>リツマカナキュウスイゲンカルイジダンタイヘイキンチヒカクタカヘイセイネンドキタヤマハイスイカンフセツカユウシュウリツゾウカ</t>
    </rPh>
    <rPh sb="158" eb="159">
      <t>オナ</t>
    </rPh>
    <rPh sb="160" eb="162">
      <t>スイジュン</t>
    </rPh>
    <rPh sb="189" eb="191">
      <t>ジギョウ</t>
    </rPh>
    <rPh sb="192" eb="194">
      <t>チュウシン</t>
    </rPh>
    <phoneticPr fontId="7"/>
  </si>
  <si>
    <t>①経常収支比率
　類似団体平均値を下回っているが、100％を上回っており経営状況は健全な水準にある。
③流動比率
　100％を上回っており健全な経営状態である。類似団体平均値と比較すると下回っているが、200％近い数値であるため、支払能力に問題はない。
④企業債残高対給水収益比率
　類似団体平均値と比較すると大幅に高い。本市水道事業は合併等により複数の浄水場及び水源を有し、さらに平成28年度末に熊毛地区水道事業、鹿野簡易水道事業を水道事業に統合したことに伴い、企業債残高が大幅に増加した。
⑤料金回収率
　類似団体平均値かつ100％を下回っている。これは水道事業に統合した熊毛鹿野地区において、平成29年4月1日から平成31年4月1日までの3年間、水道料金を段階的に引き上げていく緩和措置の影響のためである。なお、当該緩和措置の終了する平成31年度以降については、料金回収率が100%を上回る見込みである。
⑥給水原価
　類似団体平均値と比較すると高い。本市水道事業は、合併や熊毛地区水道事業統合等により複数の浄水場と水源を有し、維持管理費用等がかかるため給水原価が高くなっている。
⑦施設利用率
　類似団体平均値と比較すると低い。本市水道事業は、配水量が平成4年度をピークに大幅に減少し続けており、施設利用率が低くなっている。
⑧有収率
　類似団体平均値と比較すると若干高い。漏水調査や漏水回数の多い管路の布設替などの対策により、有収率が増加した。</t>
    <rPh sb="105" eb="106">
      <t>チカ</t>
    </rPh>
    <rPh sb="107" eb="109">
      <t>スウチ</t>
    </rPh>
    <rPh sb="208" eb="210">
      <t>カノ</t>
    </rPh>
    <rPh sb="210" eb="212">
      <t>カンイ</t>
    </rPh>
    <rPh sb="212" eb="214">
      <t>スイドウ</t>
    </rPh>
    <rPh sb="214" eb="216">
      <t>ジギョウ</t>
    </rPh>
    <rPh sb="217" eb="219">
      <t>スイドウ</t>
    </rPh>
    <rPh sb="219" eb="221">
      <t>ジギョウ</t>
    </rPh>
    <rPh sb="269" eb="270">
      <t>シタ</t>
    </rPh>
    <rPh sb="279" eb="281">
      <t>スイドウ</t>
    </rPh>
    <rPh sb="281" eb="283">
      <t>ジギョウ</t>
    </rPh>
    <rPh sb="284" eb="286">
      <t>トウゴウ</t>
    </rPh>
    <rPh sb="288" eb="290">
      <t>クマゲ</t>
    </rPh>
    <rPh sb="290" eb="292">
      <t>カノ</t>
    </rPh>
    <rPh sb="292" eb="294">
      <t>チク</t>
    </rPh>
    <rPh sb="299" eb="301">
      <t>ヘイセイ</t>
    </rPh>
    <rPh sb="310" eb="312">
      <t>ヘイセイ</t>
    </rPh>
    <rPh sb="314" eb="315">
      <t>ネン</t>
    </rPh>
    <rPh sb="316" eb="317">
      <t>ガツ</t>
    </rPh>
    <rPh sb="318" eb="319">
      <t>ヒ</t>
    </rPh>
    <rPh sb="323" eb="325">
      <t>ネンカン</t>
    </rPh>
    <rPh sb="326" eb="328">
      <t>スイドウ</t>
    </rPh>
    <rPh sb="328" eb="330">
      <t>リョウキン</t>
    </rPh>
    <rPh sb="331" eb="334">
      <t>ダンカイテキ</t>
    </rPh>
    <rPh sb="335" eb="336">
      <t>ヒ</t>
    </rPh>
    <rPh sb="337" eb="338">
      <t>ア</t>
    </rPh>
    <rPh sb="342" eb="344">
      <t>カンワ</t>
    </rPh>
    <rPh sb="344" eb="346">
      <t>ソチ</t>
    </rPh>
    <rPh sb="347" eb="349">
      <t>エイキョウ</t>
    </rPh>
    <rPh sb="359" eb="361">
      <t>トウガイ</t>
    </rPh>
    <rPh sb="361" eb="363">
      <t>カンワ</t>
    </rPh>
    <rPh sb="363" eb="365">
      <t>ソチ</t>
    </rPh>
    <rPh sb="366" eb="368">
      <t>シュウリョウ</t>
    </rPh>
    <rPh sb="370" eb="372">
      <t>ヘイセイ</t>
    </rPh>
    <rPh sb="374" eb="378">
      <t>ネンドイコウ</t>
    </rPh>
    <rPh sb="384" eb="386">
      <t>リョウキン</t>
    </rPh>
    <rPh sb="386" eb="388">
      <t>カイシュウ</t>
    </rPh>
    <rPh sb="388" eb="389">
      <t>リツ</t>
    </rPh>
    <rPh sb="395" eb="397">
      <t>ウワマワ</t>
    </rPh>
    <rPh sb="398" eb="400">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</si>
</sst>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1.63</c:v>
                </c:pt>
                <c:pt idx="1">
                  <c:v>1.35</c:v>
                </c:pt>
                <c:pt idx="2">
                  <c:v>1.27</c:v>
                </c:pt>
                <c:pt idx="3">
                  <c:v>0.82</c:v>
                </c:pt>
                <c:pt idx="4">
                  <c:v>0.75</c:v>
                </c:pt>
              </c:numCache>
            </c:numRef>
          </c:val>
          <c:extLst>
            <c:ext xmlns:c16="http://schemas.microsoft.com/office/drawing/2014/chart" uri="{C3380CC4-5D6E-409C-BE32-E72D297353CC}">
              <c16:uniqueId val="{00000000-D562-441B-920A-2D179E160DA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0.85</c:v>
                </c:pt>
                <c:pt idx="1">
                  <c:v>0.75</c:v>
                </c:pt>
                <c:pt idx="2">
                  <c:v>0.95</c:v>
                </c:pt>
                <c:pt idx="3">
                  <c:v>0.74</c:v>
                </c:pt>
                <c:pt idx="4">
                  <c:v>0.74</c:v>
                </c:pt>
              </c:numCache>
            </c:numRef>
          </c:val>
          <c:smooth val="0"/>
          <c:extLst>
            <c:ext xmlns:c16="http://schemas.microsoft.com/office/drawing/2014/chart" uri="{C3380CC4-5D6E-409C-BE32-E72D297353CC}">
              <c16:uniqueId val="{00000001-D562-441B-920A-2D179E160DA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50.31</c:v>
                </c:pt>
                <c:pt idx="1">
                  <c:v>48.57</c:v>
                </c:pt>
                <c:pt idx="2">
                  <c:v>47.9</c:v>
                </c:pt>
                <c:pt idx="3">
                  <c:v>44.65</c:v>
                </c:pt>
                <c:pt idx="4">
                  <c:v>47.49</c:v>
                </c:pt>
              </c:numCache>
            </c:numRef>
          </c:val>
          <c:extLst>
            <c:ext xmlns:c16="http://schemas.microsoft.com/office/drawing/2014/chart" uri="{C3380CC4-5D6E-409C-BE32-E72D297353CC}">
              <c16:uniqueId val="{00000000-2E31-4570-B48D-E58048FC141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62.45</c:v>
                </c:pt>
                <c:pt idx="1">
                  <c:v>62.12</c:v>
                </c:pt>
                <c:pt idx="2">
                  <c:v>62.26</c:v>
                </c:pt>
                <c:pt idx="3">
                  <c:v>62.1</c:v>
                </c:pt>
                <c:pt idx="4">
                  <c:v>62.38</c:v>
                </c:pt>
              </c:numCache>
            </c:numRef>
          </c:val>
          <c:smooth val="0"/>
          <c:extLst>
            <c:ext xmlns:c16="http://schemas.microsoft.com/office/drawing/2014/chart" uri="{C3380CC4-5D6E-409C-BE32-E72D297353CC}">
              <c16:uniqueId val="{00000001-2E31-4570-B48D-E58048FC141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88.23</c:v>
                </c:pt>
                <c:pt idx="1">
                  <c:v>88.92</c:v>
                </c:pt>
                <c:pt idx="2">
                  <c:v>89.93</c:v>
                </c:pt>
                <c:pt idx="3">
                  <c:v>91.19</c:v>
                </c:pt>
                <c:pt idx="4">
                  <c:v>90.76</c:v>
                </c:pt>
              </c:numCache>
            </c:numRef>
          </c:val>
          <c:extLst>
            <c:ext xmlns:c16="http://schemas.microsoft.com/office/drawing/2014/chart" uri="{C3380CC4-5D6E-409C-BE32-E72D297353CC}">
              <c16:uniqueId val="{00000000-6655-407A-8BB1-2A95A629843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89.76</c:v>
                </c:pt>
                <c:pt idx="1">
                  <c:v>89.45</c:v>
                </c:pt>
                <c:pt idx="2">
                  <c:v>89.5</c:v>
                </c:pt>
                <c:pt idx="3">
                  <c:v>89.52</c:v>
                </c:pt>
                <c:pt idx="4">
                  <c:v>89.17</c:v>
                </c:pt>
              </c:numCache>
            </c:numRef>
          </c:val>
          <c:smooth val="0"/>
          <c:extLst>
            <c:ext xmlns:c16="http://schemas.microsoft.com/office/drawing/2014/chart" uri="{C3380CC4-5D6E-409C-BE32-E72D297353CC}">
              <c16:uniqueId val="{00000001-6655-407A-8BB1-2A95A629843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113.46</c:v>
                </c:pt>
                <c:pt idx="1">
                  <c:v>111.46</c:v>
                </c:pt>
                <c:pt idx="2">
                  <c:v>115.23</c:v>
                </c:pt>
                <c:pt idx="3">
                  <c:v>112.7</c:v>
                </c:pt>
                <c:pt idx="4">
                  <c:v>111.48</c:v>
                </c:pt>
              </c:numCache>
            </c:numRef>
          </c:val>
          <c:extLst>
            <c:ext xmlns:c16="http://schemas.microsoft.com/office/drawing/2014/chart" uri="{C3380CC4-5D6E-409C-BE32-E72D297353CC}">
              <c16:uniqueId val="{00000000-3C38-41DF-B7F7-7A919393818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108.44</c:v>
                </c:pt>
                <c:pt idx="1">
                  <c:v>113.11</c:v>
                </c:pt>
                <c:pt idx="2">
                  <c:v>114</c:v>
                </c:pt>
                <c:pt idx="3">
                  <c:v>114</c:v>
                </c:pt>
                <c:pt idx="4">
                  <c:v>113.68</c:v>
                </c:pt>
              </c:numCache>
            </c:numRef>
          </c:val>
          <c:smooth val="0"/>
          <c:extLst>
            <c:ext xmlns:c16="http://schemas.microsoft.com/office/drawing/2014/chart" uri="{C3380CC4-5D6E-409C-BE32-E72D297353CC}">
              <c16:uniqueId val="{00000001-3C38-41DF-B7F7-7A919393818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47.72</c:v>
                </c:pt>
                <c:pt idx="1">
                  <c:v>52.29</c:v>
                </c:pt>
                <c:pt idx="2">
                  <c:v>53.1</c:v>
                </c:pt>
                <c:pt idx="3">
                  <c:v>48.88</c:v>
                </c:pt>
                <c:pt idx="4">
                  <c:v>49.02</c:v>
                </c:pt>
              </c:numCache>
            </c:numRef>
          </c:val>
          <c:extLst>
            <c:ext xmlns:c16="http://schemas.microsoft.com/office/drawing/2014/chart" uri="{C3380CC4-5D6E-409C-BE32-E72D297353CC}">
              <c16:uniqueId val="{00000000-07B0-462B-B695-E360C64A9BB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41.12</c:v>
                </c:pt>
                <c:pt idx="1">
                  <c:v>44.91</c:v>
                </c:pt>
                <c:pt idx="2">
                  <c:v>45.89</c:v>
                </c:pt>
                <c:pt idx="3">
                  <c:v>46.58</c:v>
                </c:pt>
                <c:pt idx="4">
                  <c:v>46.99</c:v>
                </c:pt>
              </c:numCache>
            </c:numRef>
          </c:val>
          <c:smooth val="0"/>
          <c:extLst>
            <c:ext xmlns:c16="http://schemas.microsoft.com/office/drawing/2014/chart" uri="{C3380CC4-5D6E-409C-BE32-E72D297353CC}">
              <c16:uniqueId val="{00000001-07B0-462B-B695-E360C64A9BB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21.72</c:v>
                </c:pt>
                <c:pt idx="1">
                  <c:v>22.78</c:v>
                </c:pt>
                <c:pt idx="2">
                  <c:v>23.94</c:v>
                </c:pt>
                <c:pt idx="3">
                  <c:v>21.9</c:v>
                </c:pt>
                <c:pt idx="4">
                  <c:v>22.28</c:v>
                </c:pt>
              </c:numCache>
            </c:numRef>
          </c:val>
          <c:extLst>
            <c:ext xmlns:c16="http://schemas.microsoft.com/office/drawing/2014/chart" uri="{C3380CC4-5D6E-409C-BE32-E72D297353CC}">
              <c16:uniqueId val="{00000000-1D51-4FE7-ACA0-AC937C104F5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c:v>
                </c:pt>
                <c:pt idx="1">
                  <c:v>12.03</c:v>
                </c:pt>
                <c:pt idx="2">
                  <c:v>13.14</c:v>
                </c:pt>
                <c:pt idx="3">
                  <c:v>14.45</c:v>
                </c:pt>
                <c:pt idx="4">
                  <c:v>15.83</c:v>
                </c:pt>
              </c:numCache>
            </c:numRef>
          </c:val>
          <c:smooth val="0"/>
          <c:extLst>
            <c:ext xmlns:c16="http://schemas.microsoft.com/office/drawing/2014/chart" uri="{C3380CC4-5D6E-409C-BE32-E72D297353CC}">
              <c16:uniqueId val="{00000001-1D51-4FE7-ACA0-AC937C104F5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35-4F83-8A1B-EACF1B722E3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0.81</c:v>
                </c:pt>
                <c:pt idx="1">
                  <c:v>0</c:v>
                </c:pt>
                <c:pt idx="2" formatCode="#,##0.00;&quot;△&quot;#,##0.00;&quot;-&quot;">
                  <c:v>0.03</c:v>
                </c:pt>
                <c:pt idx="3" formatCode="#,##0.00;&quot;△&quot;#,##0.00;&quot;-&quot;">
                  <c:v>0.23</c:v>
                </c:pt>
                <c:pt idx="4" formatCode="#,##0.00;&quot;△&quot;#,##0.00;&quot;-&quot;">
                  <c:v>0.03</c:v>
                </c:pt>
              </c:numCache>
            </c:numRef>
          </c:val>
          <c:smooth val="0"/>
          <c:extLst>
            <c:ext xmlns:c16="http://schemas.microsoft.com/office/drawing/2014/chart" uri="{C3380CC4-5D6E-409C-BE32-E72D297353CC}">
              <c16:uniqueId val="{00000001-9535-4F83-8A1B-EACF1B722E3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1217.7</c:v>
                </c:pt>
                <c:pt idx="1">
                  <c:v>229.21</c:v>
                </c:pt>
                <c:pt idx="2">
                  <c:v>242.37</c:v>
                </c:pt>
                <c:pt idx="3">
                  <c:v>208.99</c:v>
                </c:pt>
                <c:pt idx="4">
                  <c:v>192.53</c:v>
                </c:pt>
              </c:numCache>
            </c:numRef>
          </c:val>
          <c:extLst>
            <c:ext xmlns:c16="http://schemas.microsoft.com/office/drawing/2014/chart" uri="{C3380CC4-5D6E-409C-BE32-E72D297353CC}">
              <c16:uniqueId val="{00000000-D874-419F-9CCC-1D4E004155A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648.09</c:v>
                </c:pt>
                <c:pt idx="1">
                  <c:v>344.19</c:v>
                </c:pt>
                <c:pt idx="2">
                  <c:v>352.05</c:v>
                </c:pt>
                <c:pt idx="3">
                  <c:v>349.04</c:v>
                </c:pt>
                <c:pt idx="4">
                  <c:v>337.49</c:v>
                </c:pt>
              </c:numCache>
            </c:numRef>
          </c:val>
          <c:smooth val="0"/>
          <c:extLst>
            <c:ext xmlns:c16="http://schemas.microsoft.com/office/drawing/2014/chart" uri="{C3380CC4-5D6E-409C-BE32-E72D297353CC}">
              <c16:uniqueId val="{00000001-D874-419F-9CCC-1D4E004155A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462.37</c:v>
                </c:pt>
                <c:pt idx="1">
                  <c:v>455.29</c:v>
                </c:pt>
                <c:pt idx="2">
                  <c:v>430.31</c:v>
                </c:pt>
                <c:pt idx="3">
                  <c:v>590.24</c:v>
                </c:pt>
                <c:pt idx="4">
                  <c:v>573.36</c:v>
                </c:pt>
              </c:numCache>
            </c:numRef>
          </c:val>
          <c:extLst>
            <c:ext xmlns:c16="http://schemas.microsoft.com/office/drawing/2014/chart" uri="{C3380CC4-5D6E-409C-BE32-E72D297353CC}">
              <c16:uniqueId val="{00000000-8799-4D5B-A36A-E2491CAD7CC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253.86</c:v>
                </c:pt>
                <c:pt idx="1">
                  <c:v>252.09</c:v>
                </c:pt>
                <c:pt idx="2">
                  <c:v>250.76</c:v>
                </c:pt>
                <c:pt idx="3">
                  <c:v>254.54</c:v>
                </c:pt>
                <c:pt idx="4">
                  <c:v>265.92</c:v>
                </c:pt>
              </c:numCache>
            </c:numRef>
          </c:val>
          <c:smooth val="0"/>
          <c:extLst>
            <c:ext xmlns:c16="http://schemas.microsoft.com/office/drawing/2014/chart" uri="{C3380CC4-5D6E-409C-BE32-E72D297353CC}">
              <c16:uniqueId val="{00000001-8799-4D5B-A36A-E2491CAD7CC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102.74</c:v>
                </c:pt>
                <c:pt idx="1">
                  <c:v>102.62</c:v>
                </c:pt>
                <c:pt idx="2">
                  <c:v>107.63</c:v>
                </c:pt>
                <c:pt idx="3">
                  <c:v>104.93</c:v>
                </c:pt>
                <c:pt idx="4">
                  <c:v>98.69</c:v>
                </c:pt>
              </c:numCache>
            </c:numRef>
          </c:val>
          <c:extLst>
            <c:ext xmlns:c16="http://schemas.microsoft.com/office/drawing/2014/chart" uri="{C3380CC4-5D6E-409C-BE32-E72D297353CC}">
              <c16:uniqueId val="{00000000-8F3F-42C6-AC68-B2D6AD129DC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100.07</c:v>
                </c:pt>
                <c:pt idx="1">
                  <c:v>106.22</c:v>
                </c:pt>
                <c:pt idx="2">
                  <c:v>106.69</c:v>
                </c:pt>
                <c:pt idx="3">
                  <c:v>106.52</c:v>
                </c:pt>
                <c:pt idx="4">
                  <c:v>105.86</c:v>
                </c:pt>
              </c:numCache>
            </c:numRef>
          </c:val>
          <c:smooth val="0"/>
          <c:extLst>
            <c:ext xmlns:c16="http://schemas.microsoft.com/office/drawing/2014/chart" uri="{C3380CC4-5D6E-409C-BE32-E72D297353CC}">
              <c16:uniqueId val="{00000001-8F3F-42C6-AC68-B2D6AD129DC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168.57</c:v>
                </c:pt>
                <c:pt idx="1">
                  <c:v>167.43</c:v>
                </c:pt>
                <c:pt idx="2">
                  <c:v>159.05000000000001</c:v>
                </c:pt>
                <c:pt idx="3">
                  <c:v>163.74</c:v>
                </c:pt>
                <c:pt idx="4">
                  <c:v>169.97</c:v>
                </c:pt>
              </c:numCache>
            </c:numRef>
          </c:val>
          <c:extLst>
            <c:ext xmlns:c16="http://schemas.microsoft.com/office/drawing/2014/chart" uri="{C3380CC4-5D6E-409C-BE32-E72D297353CC}">
              <c16:uniqueId val="{00000000-E224-46D9-AAC2-172B1E97349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164.93</c:v>
                </c:pt>
                <c:pt idx="1">
                  <c:v>155.22999999999999</c:v>
                </c:pt>
                <c:pt idx="2">
                  <c:v>154.91999999999999</c:v>
                </c:pt>
                <c:pt idx="3">
                  <c:v>155.80000000000001</c:v>
                </c:pt>
                <c:pt idx="4">
                  <c:v>158.58000000000001</c:v>
                </c:pt>
              </c:numCache>
            </c:numRef>
          </c:val>
          <c:smooth val="0"/>
          <c:extLst>
            <c:ext xmlns:c16="http://schemas.microsoft.com/office/drawing/2014/chart" uri="{C3380CC4-5D6E-409C-BE32-E72D297353CC}">
              <c16:uniqueId val="{00000001-E224-46D9-AAC2-172B1E97349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6" zoomScaleNormal="100" workbookViewId="0">
      <selection activeCell="BJ55" sqref="BJ5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9" t="s">
        <v>0</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c r="BX2" s="89"/>
      <c r="BY2" s="89"/>
      <c r="BZ2" s="89"/>
    </row>
    <row r="3" spans="1:78" ht="9.75" customHeight="1" x14ac:dyDescent="0.15">
      <c r="A3" s="2"/>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row>
    <row r="4" spans="1:78" ht="9.75" customHeight="1" x14ac:dyDescent="0.15">
      <c r="A4" s="2"/>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c r="BX4" s="89"/>
      <c r="BY4" s="89"/>
      <c r="BZ4" s="8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0" t="str">
        <f>データ!H6</f>
        <v>山口県　周南市</v>
      </c>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1"/>
      <c r="AE6" s="91"/>
      <c r="AF6" s="91"/>
      <c r="AG6" s="91"/>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1" t="s">
        <v>1</v>
      </c>
      <c r="C7" s="82"/>
      <c r="D7" s="82"/>
      <c r="E7" s="82"/>
      <c r="F7" s="82"/>
      <c r="G7" s="82"/>
      <c r="H7" s="82"/>
      <c r="I7" s="81" t="s">
        <v>2</v>
      </c>
      <c r="J7" s="82"/>
      <c r="K7" s="82"/>
      <c r="L7" s="82"/>
      <c r="M7" s="82"/>
      <c r="N7" s="82"/>
      <c r="O7" s="83"/>
      <c r="P7" s="84" t="s">
        <v>3</v>
      </c>
      <c r="Q7" s="84"/>
      <c r="R7" s="84"/>
      <c r="S7" s="84"/>
      <c r="T7" s="84"/>
      <c r="U7" s="84"/>
      <c r="V7" s="84"/>
      <c r="W7" s="84" t="s">
        <v>4</v>
      </c>
      <c r="X7" s="84"/>
      <c r="Y7" s="84"/>
      <c r="Z7" s="84"/>
      <c r="AA7" s="84"/>
      <c r="AB7" s="84"/>
      <c r="AC7" s="84"/>
      <c r="AD7" s="84" t="s">
        <v>5</v>
      </c>
      <c r="AE7" s="84"/>
      <c r="AF7" s="84"/>
      <c r="AG7" s="84"/>
      <c r="AH7" s="84"/>
      <c r="AI7" s="84"/>
      <c r="AJ7" s="84"/>
      <c r="AK7" s="4"/>
      <c r="AL7" s="84" t="s">
        <v>6</v>
      </c>
      <c r="AM7" s="84"/>
      <c r="AN7" s="84"/>
      <c r="AO7" s="84"/>
      <c r="AP7" s="84"/>
      <c r="AQ7" s="84"/>
      <c r="AR7" s="84"/>
      <c r="AS7" s="84"/>
      <c r="AT7" s="81" t="s">
        <v>7</v>
      </c>
      <c r="AU7" s="82"/>
      <c r="AV7" s="82"/>
      <c r="AW7" s="82"/>
      <c r="AX7" s="82"/>
      <c r="AY7" s="82"/>
      <c r="AZ7" s="82"/>
      <c r="BA7" s="82"/>
      <c r="BB7" s="84" t="s">
        <v>8</v>
      </c>
      <c r="BC7" s="84"/>
      <c r="BD7" s="84"/>
      <c r="BE7" s="84"/>
      <c r="BF7" s="84"/>
      <c r="BG7" s="84"/>
      <c r="BH7" s="84"/>
      <c r="BI7" s="84"/>
      <c r="BJ7" s="3"/>
      <c r="BK7" s="3"/>
      <c r="BL7" s="5" t="s">
        <v>9</v>
      </c>
      <c r="BM7" s="6"/>
      <c r="BN7" s="6"/>
      <c r="BO7" s="6"/>
      <c r="BP7" s="6"/>
      <c r="BQ7" s="6"/>
      <c r="BR7" s="6"/>
      <c r="BS7" s="6"/>
      <c r="BT7" s="6"/>
      <c r="BU7" s="6"/>
      <c r="BV7" s="6"/>
      <c r="BW7" s="6"/>
      <c r="BX7" s="6"/>
      <c r="BY7" s="7"/>
    </row>
    <row r="8" spans="1:78" ht="18.75" customHeight="1" x14ac:dyDescent="0.15">
      <c r="A8" s="2"/>
      <c r="B8" s="85" t="str">
        <f>データ!$I$6</f>
        <v>法適用</v>
      </c>
      <c r="C8" s="86"/>
      <c r="D8" s="86"/>
      <c r="E8" s="86"/>
      <c r="F8" s="86"/>
      <c r="G8" s="86"/>
      <c r="H8" s="86"/>
      <c r="I8" s="85" t="str">
        <f>データ!$J$6</f>
        <v>水道事業</v>
      </c>
      <c r="J8" s="86"/>
      <c r="K8" s="86"/>
      <c r="L8" s="86"/>
      <c r="M8" s="86"/>
      <c r="N8" s="86"/>
      <c r="O8" s="87"/>
      <c r="P8" s="88" t="str">
        <f>データ!$K$6</f>
        <v>末端給水事業</v>
      </c>
      <c r="Q8" s="88"/>
      <c r="R8" s="88"/>
      <c r="S8" s="88"/>
      <c r="T8" s="88"/>
      <c r="U8" s="88"/>
      <c r="V8" s="88"/>
      <c r="W8" s="88" t="str">
        <f>データ!$L$6</f>
        <v>A3</v>
      </c>
      <c r="X8" s="88"/>
      <c r="Y8" s="88"/>
      <c r="Z8" s="88"/>
      <c r="AA8" s="88"/>
      <c r="AB8" s="88"/>
      <c r="AC8" s="88"/>
      <c r="AD8" s="88" t="str">
        <f>データ!$M$6</f>
        <v>自治体職員 その他</v>
      </c>
      <c r="AE8" s="88"/>
      <c r="AF8" s="88"/>
      <c r="AG8" s="88"/>
      <c r="AH8" s="88"/>
      <c r="AI8" s="88"/>
      <c r="AJ8" s="88"/>
      <c r="AK8" s="4"/>
      <c r="AL8" s="76">
        <f>データ!$R$6</f>
        <v>145188</v>
      </c>
      <c r="AM8" s="76"/>
      <c r="AN8" s="76"/>
      <c r="AO8" s="76"/>
      <c r="AP8" s="76"/>
      <c r="AQ8" s="76"/>
      <c r="AR8" s="76"/>
      <c r="AS8" s="76"/>
      <c r="AT8" s="72">
        <f>データ!$S$6</f>
        <v>656.29</v>
      </c>
      <c r="AU8" s="73"/>
      <c r="AV8" s="73"/>
      <c r="AW8" s="73"/>
      <c r="AX8" s="73"/>
      <c r="AY8" s="73"/>
      <c r="AZ8" s="73"/>
      <c r="BA8" s="73"/>
      <c r="BB8" s="75">
        <f>データ!$T$6</f>
        <v>221.23</v>
      </c>
      <c r="BC8" s="75"/>
      <c r="BD8" s="75"/>
      <c r="BE8" s="75"/>
      <c r="BF8" s="75"/>
      <c r="BG8" s="75"/>
      <c r="BH8" s="75"/>
      <c r="BI8" s="75"/>
      <c r="BJ8" s="3"/>
      <c r="BK8" s="3"/>
      <c r="BL8" s="79" t="s">
        <v>10</v>
      </c>
      <c r="BM8" s="80"/>
      <c r="BN8" s="8" t="s">
        <v>11</v>
      </c>
      <c r="BO8" s="9"/>
      <c r="BP8" s="9"/>
      <c r="BQ8" s="9"/>
      <c r="BR8" s="9"/>
      <c r="BS8" s="9"/>
      <c r="BT8" s="9"/>
      <c r="BU8" s="9"/>
      <c r="BV8" s="9"/>
      <c r="BW8" s="9"/>
      <c r="BX8" s="9"/>
      <c r="BY8" s="10"/>
    </row>
    <row r="9" spans="1:78" ht="18.75" customHeight="1" x14ac:dyDescent="0.15">
      <c r="A9" s="2"/>
      <c r="B9" s="81" t="s">
        <v>12</v>
      </c>
      <c r="C9" s="82"/>
      <c r="D9" s="82"/>
      <c r="E9" s="82"/>
      <c r="F9" s="82"/>
      <c r="G9" s="82"/>
      <c r="H9" s="82"/>
      <c r="I9" s="81" t="s">
        <v>13</v>
      </c>
      <c r="J9" s="82"/>
      <c r="K9" s="82"/>
      <c r="L9" s="82"/>
      <c r="M9" s="82"/>
      <c r="N9" s="82"/>
      <c r="O9" s="83"/>
      <c r="P9" s="84" t="s">
        <v>14</v>
      </c>
      <c r="Q9" s="84"/>
      <c r="R9" s="84"/>
      <c r="S9" s="84"/>
      <c r="T9" s="84"/>
      <c r="U9" s="84"/>
      <c r="V9" s="84"/>
      <c r="W9" s="84" t="s">
        <v>15</v>
      </c>
      <c r="X9" s="84"/>
      <c r="Y9" s="84"/>
      <c r="Z9" s="84"/>
      <c r="AA9" s="84"/>
      <c r="AB9" s="84"/>
      <c r="AC9" s="84"/>
      <c r="AD9" s="2"/>
      <c r="AE9" s="2"/>
      <c r="AF9" s="2"/>
      <c r="AG9" s="2"/>
      <c r="AH9" s="4"/>
      <c r="AI9" s="4"/>
      <c r="AJ9" s="4"/>
      <c r="AK9" s="4"/>
      <c r="AL9" s="84" t="s">
        <v>16</v>
      </c>
      <c r="AM9" s="84"/>
      <c r="AN9" s="84"/>
      <c r="AO9" s="84"/>
      <c r="AP9" s="84"/>
      <c r="AQ9" s="84"/>
      <c r="AR9" s="84"/>
      <c r="AS9" s="84"/>
      <c r="AT9" s="81" t="s">
        <v>17</v>
      </c>
      <c r="AU9" s="82"/>
      <c r="AV9" s="82"/>
      <c r="AW9" s="82"/>
      <c r="AX9" s="82"/>
      <c r="AY9" s="82"/>
      <c r="AZ9" s="82"/>
      <c r="BA9" s="82"/>
      <c r="BB9" s="84" t="s">
        <v>18</v>
      </c>
      <c r="BC9" s="84"/>
      <c r="BD9" s="84"/>
      <c r="BE9" s="84"/>
      <c r="BF9" s="84"/>
      <c r="BG9" s="84"/>
      <c r="BH9" s="84"/>
      <c r="BI9" s="84"/>
      <c r="BJ9" s="3"/>
      <c r="BK9" s="3"/>
      <c r="BL9" s="70" t="s">
        <v>19</v>
      </c>
      <c r="BM9" s="71"/>
      <c r="BN9" s="11" t="s">
        <v>20</v>
      </c>
      <c r="BO9" s="12"/>
      <c r="BP9" s="12"/>
      <c r="BQ9" s="12"/>
      <c r="BR9" s="12"/>
      <c r="BS9" s="12"/>
      <c r="BT9" s="12"/>
      <c r="BU9" s="12"/>
      <c r="BV9" s="12"/>
      <c r="BW9" s="12"/>
      <c r="BX9" s="12"/>
      <c r="BY9" s="13"/>
    </row>
    <row r="10" spans="1:78" ht="18.75" customHeight="1" x14ac:dyDescent="0.15">
      <c r="A10" s="2"/>
      <c r="B10" s="72" t="str">
        <f>データ!$N$6</f>
        <v>-</v>
      </c>
      <c r="C10" s="73"/>
      <c r="D10" s="73"/>
      <c r="E10" s="73"/>
      <c r="F10" s="73"/>
      <c r="G10" s="73"/>
      <c r="H10" s="73"/>
      <c r="I10" s="72">
        <f>データ!$O$6</f>
        <v>55.26</v>
      </c>
      <c r="J10" s="73"/>
      <c r="K10" s="73"/>
      <c r="L10" s="73"/>
      <c r="M10" s="73"/>
      <c r="N10" s="73"/>
      <c r="O10" s="74"/>
      <c r="P10" s="75">
        <f>データ!$P$6</f>
        <v>90.53</v>
      </c>
      <c r="Q10" s="75"/>
      <c r="R10" s="75"/>
      <c r="S10" s="75"/>
      <c r="T10" s="75"/>
      <c r="U10" s="75"/>
      <c r="V10" s="75"/>
      <c r="W10" s="76">
        <f>データ!$Q$6</f>
        <v>2840</v>
      </c>
      <c r="X10" s="76"/>
      <c r="Y10" s="76"/>
      <c r="Z10" s="76"/>
      <c r="AA10" s="76"/>
      <c r="AB10" s="76"/>
      <c r="AC10" s="76"/>
      <c r="AD10" s="2"/>
      <c r="AE10" s="2"/>
      <c r="AF10" s="2"/>
      <c r="AG10" s="2"/>
      <c r="AH10" s="4"/>
      <c r="AI10" s="4"/>
      <c r="AJ10" s="4"/>
      <c r="AK10" s="4"/>
      <c r="AL10" s="76">
        <f>データ!$U$6</f>
        <v>130789</v>
      </c>
      <c r="AM10" s="76"/>
      <c r="AN10" s="76"/>
      <c r="AO10" s="76"/>
      <c r="AP10" s="76"/>
      <c r="AQ10" s="76"/>
      <c r="AR10" s="76"/>
      <c r="AS10" s="76"/>
      <c r="AT10" s="72">
        <f>データ!$V$6</f>
        <v>98.7</v>
      </c>
      <c r="AU10" s="73"/>
      <c r="AV10" s="73"/>
      <c r="AW10" s="73"/>
      <c r="AX10" s="73"/>
      <c r="AY10" s="73"/>
      <c r="AZ10" s="73"/>
      <c r="BA10" s="73"/>
      <c r="BB10" s="75">
        <f>データ!$W$6</f>
        <v>1325.12</v>
      </c>
      <c r="BC10" s="75"/>
      <c r="BD10" s="75"/>
      <c r="BE10" s="75"/>
      <c r="BF10" s="75"/>
      <c r="BG10" s="75"/>
      <c r="BH10" s="75"/>
      <c r="BI10" s="75"/>
      <c r="BJ10" s="2"/>
      <c r="BK10" s="2"/>
      <c r="BL10" s="77" t="s">
        <v>21</v>
      </c>
      <c r="BM10" s="78"/>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7" t="s">
        <v>119</v>
      </c>
      <c r="BM16" s="68"/>
      <c r="BN16" s="68"/>
      <c r="BO16" s="68"/>
      <c r="BP16" s="68"/>
      <c r="BQ16" s="68"/>
      <c r="BR16" s="68"/>
      <c r="BS16" s="68"/>
      <c r="BT16" s="68"/>
      <c r="BU16" s="68"/>
      <c r="BV16" s="68"/>
      <c r="BW16" s="68"/>
      <c r="BX16" s="68"/>
      <c r="BY16" s="68"/>
      <c r="BZ16" s="6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7"/>
      <c r="BM17" s="68"/>
      <c r="BN17" s="68"/>
      <c r="BO17" s="68"/>
      <c r="BP17" s="68"/>
      <c r="BQ17" s="68"/>
      <c r="BR17" s="68"/>
      <c r="BS17" s="68"/>
      <c r="BT17" s="68"/>
      <c r="BU17" s="68"/>
      <c r="BV17" s="68"/>
      <c r="BW17" s="68"/>
      <c r="BX17" s="68"/>
      <c r="BY17" s="68"/>
      <c r="BZ17" s="6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7"/>
      <c r="BM18" s="68"/>
      <c r="BN18" s="68"/>
      <c r="BO18" s="68"/>
      <c r="BP18" s="68"/>
      <c r="BQ18" s="68"/>
      <c r="BR18" s="68"/>
      <c r="BS18" s="68"/>
      <c r="BT18" s="68"/>
      <c r="BU18" s="68"/>
      <c r="BV18" s="68"/>
      <c r="BW18" s="68"/>
      <c r="BX18" s="68"/>
      <c r="BY18" s="68"/>
      <c r="BZ18" s="6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7"/>
      <c r="BM19" s="68"/>
      <c r="BN19" s="68"/>
      <c r="BO19" s="68"/>
      <c r="BP19" s="68"/>
      <c r="BQ19" s="68"/>
      <c r="BR19" s="68"/>
      <c r="BS19" s="68"/>
      <c r="BT19" s="68"/>
      <c r="BU19" s="68"/>
      <c r="BV19" s="68"/>
      <c r="BW19" s="68"/>
      <c r="BX19" s="68"/>
      <c r="BY19" s="68"/>
      <c r="BZ19" s="6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7"/>
      <c r="BM20" s="68"/>
      <c r="BN20" s="68"/>
      <c r="BO20" s="68"/>
      <c r="BP20" s="68"/>
      <c r="BQ20" s="68"/>
      <c r="BR20" s="68"/>
      <c r="BS20" s="68"/>
      <c r="BT20" s="68"/>
      <c r="BU20" s="68"/>
      <c r="BV20" s="68"/>
      <c r="BW20" s="68"/>
      <c r="BX20" s="68"/>
      <c r="BY20" s="68"/>
      <c r="BZ20" s="6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7"/>
      <c r="BM21" s="68"/>
      <c r="BN21" s="68"/>
      <c r="BO21" s="68"/>
      <c r="BP21" s="68"/>
      <c r="BQ21" s="68"/>
      <c r="BR21" s="68"/>
      <c r="BS21" s="68"/>
      <c r="BT21" s="68"/>
      <c r="BU21" s="68"/>
      <c r="BV21" s="68"/>
      <c r="BW21" s="68"/>
      <c r="BX21" s="68"/>
      <c r="BY21" s="68"/>
      <c r="BZ21" s="6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7"/>
      <c r="BM22" s="68"/>
      <c r="BN22" s="68"/>
      <c r="BO22" s="68"/>
      <c r="BP22" s="68"/>
      <c r="BQ22" s="68"/>
      <c r="BR22" s="68"/>
      <c r="BS22" s="68"/>
      <c r="BT22" s="68"/>
      <c r="BU22" s="68"/>
      <c r="BV22" s="68"/>
      <c r="BW22" s="68"/>
      <c r="BX22" s="68"/>
      <c r="BY22" s="68"/>
      <c r="BZ22" s="6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7"/>
      <c r="BM23" s="68"/>
      <c r="BN23" s="68"/>
      <c r="BO23" s="68"/>
      <c r="BP23" s="68"/>
      <c r="BQ23" s="68"/>
      <c r="BR23" s="68"/>
      <c r="BS23" s="68"/>
      <c r="BT23" s="68"/>
      <c r="BU23" s="68"/>
      <c r="BV23" s="68"/>
      <c r="BW23" s="68"/>
      <c r="BX23" s="68"/>
      <c r="BY23" s="68"/>
      <c r="BZ23" s="6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7"/>
      <c r="BM24" s="68"/>
      <c r="BN24" s="68"/>
      <c r="BO24" s="68"/>
      <c r="BP24" s="68"/>
      <c r="BQ24" s="68"/>
      <c r="BR24" s="68"/>
      <c r="BS24" s="68"/>
      <c r="BT24" s="68"/>
      <c r="BU24" s="68"/>
      <c r="BV24" s="68"/>
      <c r="BW24" s="68"/>
      <c r="BX24" s="68"/>
      <c r="BY24" s="68"/>
      <c r="BZ24" s="6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7"/>
      <c r="BM25" s="68"/>
      <c r="BN25" s="68"/>
      <c r="BO25" s="68"/>
      <c r="BP25" s="68"/>
      <c r="BQ25" s="68"/>
      <c r="BR25" s="68"/>
      <c r="BS25" s="68"/>
      <c r="BT25" s="68"/>
      <c r="BU25" s="68"/>
      <c r="BV25" s="68"/>
      <c r="BW25" s="68"/>
      <c r="BX25" s="68"/>
      <c r="BY25" s="68"/>
      <c r="BZ25" s="6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7"/>
      <c r="BM26" s="68"/>
      <c r="BN26" s="68"/>
      <c r="BO26" s="68"/>
      <c r="BP26" s="68"/>
      <c r="BQ26" s="68"/>
      <c r="BR26" s="68"/>
      <c r="BS26" s="68"/>
      <c r="BT26" s="68"/>
      <c r="BU26" s="68"/>
      <c r="BV26" s="68"/>
      <c r="BW26" s="68"/>
      <c r="BX26" s="68"/>
      <c r="BY26" s="68"/>
      <c r="BZ26" s="6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7"/>
      <c r="BM27" s="68"/>
      <c r="BN27" s="68"/>
      <c r="BO27" s="68"/>
      <c r="BP27" s="68"/>
      <c r="BQ27" s="68"/>
      <c r="BR27" s="68"/>
      <c r="BS27" s="68"/>
      <c r="BT27" s="68"/>
      <c r="BU27" s="68"/>
      <c r="BV27" s="68"/>
      <c r="BW27" s="68"/>
      <c r="BX27" s="68"/>
      <c r="BY27" s="68"/>
      <c r="BZ27" s="6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7"/>
      <c r="BM28" s="68"/>
      <c r="BN28" s="68"/>
      <c r="BO28" s="68"/>
      <c r="BP28" s="68"/>
      <c r="BQ28" s="68"/>
      <c r="BR28" s="68"/>
      <c r="BS28" s="68"/>
      <c r="BT28" s="68"/>
      <c r="BU28" s="68"/>
      <c r="BV28" s="68"/>
      <c r="BW28" s="68"/>
      <c r="BX28" s="68"/>
      <c r="BY28" s="68"/>
      <c r="BZ28" s="6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7"/>
      <c r="BM29" s="68"/>
      <c r="BN29" s="68"/>
      <c r="BO29" s="68"/>
      <c r="BP29" s="68"/>
      <c r="BQ29" s="68"/>
      <c r="BR29" s="68"/>
      <c r="BS29" s="68"/>
      <c r="BT29" s="68"/>
      <c r="BU29" s="68"/>
      <c r="BV29" s="68"/>
      <c r="BW29" s="68"/>
      <c r="BX29" s="68"/>
      <c r="BY29" s="68"/>
      <c r="BZ29" s="6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7"/>
      <c r="BM30" s="68"/>
      <c r="BN30" s="68"/>
      <c r="BO30" s="68"/>
      <c r="BP30" s="68"/>
      <c r="BQ30" s="68"/>
      <c r="BR30" s="68"/>
      <c r="BS30" s="68"/>
      <c r="BT30" s="68"/>
      <c r="BU30" s="68"/>
      <c r="BV30" s="68"/>
      <c r="BW30" s="68"/>
      <c r="BX30" s="68"/>
      <c r="BY30" s="68"/>
      <c r="BZ30" s="6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7"/>
      <c r="BM31" s="68"/>
      <c r="BN31" s="68"/>
      <c r="BO31" s="68"/>
      <c r="BP31" s="68"/>
      <c r="BQ31" s="68"/>
      <c r="BR31" s="68"/>
      <c r="BS31" s="68"/>
      <c r="BT31" s="68"/>
      <c r="BU31" s="68"/>
      <c r="BV31" s="68"/>
      <c r="BW31" s="68"/>
      <c r="BX31" s="68"/>
      <c r="BY31" s="68"/>
      <c r="BZ31" s="6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7"/>
      <c r="BM32" s="68"/>
      <c r="BN32" s="68"/>
      <c r="BO32" s="68"/>
      <c r="BP32" s="68"/>
      <c r="BQ32" s="68"/>
      <c r="BR32" s="68"/>
      <c r="BS32" s="68"/>
      <c r="BT32" s="68"/>
      <c r="BU32" s="68"/>
      <c r="BV32" s="68"/>
      <c r="BW32" s="68"/>
      <c r="BX32" s="68"/>
      <c r="BY32" s="68"/>
      <c r="BZ32" s="6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7"/>
      <c r="BM33" s="68"/>
      <c r="BN33" s="68"/>
      <c r="BO33" s="68"/>
      <c r="BP33" s="68"/>
      <c r="BQ33" s="68"/>
      <c r="BR33" s="68"/>
      <c r="BS33" s="68"/>
      <c r="BT33" s="68"/>
      <c r="BU33" s="68"/>
      <c r="BV33" s="68"/>
      <c r="BW33" s="68"/>
      <c r="BX33" s="68"/>
      <c r="BY33" s="68"/>
      <c r="BZ33" s="69"/>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67"/>
      <c r="BM34" s="68"/>
      <c r="BN34" s="68"/>
      <c r="BO34" s="68"/>
      <c r="BP34" s="68"/>
      <c r="BQ34" s="68"/>
      <c r="BR34" s="68"/>
      <c r="BS34" s="68"/>
      <c r="BT34" s="68"/>
      <c r="BU34" s="68"/>
      <c r="BV34" s="68"/>
      <c r="BW34" s="68"/>
      <c r="BX34" s="68"/>
      <c r="BY34" s="68"/>
      <c r="BZ34" s="69"/>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67"/>
      <c r="BM35" s="68"/>
      <c r="BN35" s="68"/>
      <c r="BO35" s="68"/>
      <c r="BP35" s="68"/>
      <c r="BQ35" s="68"/>
      <c r="BR35" s="68"/>
      <c r="BS35" s="68"/>
      <c r="BT35" s="68"/>
      <c r="BU35" s="68"/>
      <c r="BV35" s="68"/>
      <c r="BW35" s="68"/>
      <c r="BX35" s="68"/>
      <c r="BY35" s="68"/>
      <c r="BZ35" s="6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7"/>
      <c r="BM36" s="68"/>
      <c r="BN36" s="68"/>
      <c r="BO36" s="68"/>
      <c r="BP36" s="68"/>
      <c r="BQ36" s="68"/>
      <c r="BR36" s="68"/>
      <c r="BS36" s="68"/>
      <c r="BT36" s="68"/>
      <c r="BU36" s="68"/>
      <c r="BV36" s="68"/>
      <c r="BW36" s="68"/>
      <c r="BX36" s="68"/>
      <c r="BY36" s="68"/>
      <c r="BZ36" s="6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7"/>
      <c r="BM37" s="68"/>
      <c r="BN37" s="68"/>
      <c r="BO37" s="68"/>
      <c r="BP37" s="68"/>
      <c r="BQ37" s="68"/>
      <c r="BR37" s="68"/>
      <c r="BS37" s="68"/>
      <c r="BT37" s="68"/>
      <c r="BU37" s="68"/>
      <c r="BV37" s="68"/>
      <c r="BW37" s="68"/>
      <c r="BX37" s="68"/>
      <c r="BY37" s="68"/>
      <c r="BZ37" s="6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7"/>
      <c r="BM38" s="68"/>
      <c r="BN38" s="68"/>
      <c r="BO38" s="68"/>
      <c r="BP38" s="68"/>
      <c r="BQ38" s="68"/>
      <c r="BR38" s="68"/>
      <c r="BS38" s="68"/>
      <c r="BT38" s="68"/>
      <c r="BU38" s="68"/>
      <c r="BV38" s="68"/>
      <c r="BW38" s="68"/>
      <c r="BX38" s="68"/>
      <c r="BY38" s="68"/>
      <c r="BZ38" s="6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7"/>
      <c r="BM39" s="68"/>
      <c r="BN39" s="68"/>
      <c r="BO39" s="68"/>
      <c r="BP39" s="68"/>
      <c r="BQ39" s="68"/>
      <c r="BR39" s="68"/>
      <c r="BS39" s="68"/>
      <c r="BT39" s="68"/>
      <c r="BU39" s="68"/>
      <c r="BV39" s="68"/>
      <c r="BW39" s="68"/>
      <c r="BX39" s="68"/>
      <c r="BY39" s="68"/>
      <c r="BZ39" s="6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7"/>
      <c r="BM40" s="68"/>
      <c r="BN40" s="68"/>
      <c r="BO40" s="68"/>
      <c r="BP40" s="68"/>
      <c r="BQ40" s="68"/>
      <c r="BR40" s="68"/>
      <c r="BS40" s="68"/>
      <c r="BT40" s="68"/>
      <c r="BU40" s="68"/>
      <c r="BV40" s="68"/>
      <c r="BW40" s="68"/>
      <c r="BX40" s="68"/>
      <c r="BY40" s="68"/>
      <c r="BZ40" s="6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7"/>
      <c r="BM41" s="68"/>
      <c r="BN41" s="68"/>
      <c r="BO41" s="68"/>
      <c r="BP41" s="68"/>
      <c r="BQ41" s="68"/>
      <c r="BR41" s="68"/>
      <c r="BS41" s="68"/>
      <c r="BT41" s="68"/>
      <c r="BU41" s="68"/>
      <c r="BV41" s="68"/>
      <c r="BW41" s="68"/>
      <c r="BX41" s="68"/>
      <c r="BY41" s="68"/>
      <c r="BZ41" s="6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7"/>
      <c r="BM42" s="68"/>
      <c r="BN42" s="68"/>
      <c r="BO42" s="68"/>
      <c r="BP42" s="68"/>
      <c r="BQ42" s="68"/>
      <c r="BR42" s="68"/>
      <c r="BS42" s="68"/>
      <c r="BT42" s="68"/>
      <c r="BU42" s="68"/>
      <c r="BV42" s="68"/>
      <c r="BW42" s="68"/>
      <c r="BX42" s="68"/>
      <c r="BY42" s="68"/>
      <c r="BZ42" s="6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7"/>
      <c r="BM43" s="68"/>
      <c r="BN43" s="68"/>
      <c r="BO43" s="68"/>
      <c r="BP43" s="68"/>
      <c r="BQ43" s="68"/>
      <c r="BR43" s="68"/>
      <c r="BS43" s="68"/>
      <c r="BT43" s="68"/>
      <c r="BU43" s="68"/>
      <c r="BV43" s="68"/>
      <c r="BW43" s="68"/>
      <c r="BX43" s="68"/>
      <c r="BY43" s="68"/>
      <c r="BZ43" s="6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6" t="s">
        <v>118</v>
      </c>
      <c r="BM47" s="57"/>
      <c r="BN47" s="57"/>
      <c r="BO47" s="57"/>
      <c r="BP47" s="57"/>
      <c r="BQ47" s="57"/>
      <c r="BR47" s="57"/>
      <c r="BS47" s="57"/>
      <c r="BT47" s="57"/>
      <c r="BU47" s="57"/>
      <c r="BV47" s="57"/>
      <c r="BW47" s="57"/>
      <c r="BX47" s="57"/>
      <c r="BY47" s="57"/>
      <c r="BZ47" s="58"/>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6"/>
      <c r="BM48" s="57"/>
      <c r="BN48" s="57"/>
      <c r="BO48" s="57"/>
      <c r="BP48" s="57"/>
      <c r="BQ48" s="57"/>
      <c r="BR48" s="57"/>
      <c r="BS48" s="57"/>
      <c r="BT48" s="57"/>
      <c r="BU48" s="57"/>
      <c r="BV48" s="57"/>
      <c r="BW48" s="57"/>
      <c r="BX48" s="57"/>
      <c r="BY48" s="57"/>
      <c r="BZ48" s="58"/>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6"/>
      <c r="BM49" s="57"/>
      <c r="BN49" s="57"/>
      <c r="BO49" s="57"/>
      <c r="BP49" s="57"/>
      <c r="BQ49" s="57"/>
      <c r="BR49" s="57"/>
      <c r="BS49" s="57"/>
      <c r="BT49" s="57"/>
      <c r="BU49" s="57"/>
      <c r="BV49" s="57"/>
      <c r="BW49" s="57"/>
      <c r="BX49" s="57"/>
      <c r="BY49" s="57"/>
      <c r="BZ49" s="58"/>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6"/>
      <c r="BM50" s="57"/>
      <c r="BN50" s="57"/>
      <c r="BO50" s="57"/>
      <c r="BP50" s="57"/>
      <c r="BQ50" s="57"/>
      <c r="BR50" s="57"/>
      <c r="BS50" s="57"/>
      <c r="BT50" s="57"/>
      <c r="BU50" s="57"/>
      <c r="BV50" s="57"/>
      <c r="BW50" s="57"/>
      <c r="BX50" s="57"/>
      <c r="BY50" s="57"/>
      <c r="BZ50" s="58"/>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6"/>
      <c r="BM51" s="57"/>
      <c r="BN51" s="57"/>
      <c r="BO51" s="57"/>
      <c r="BP51" s="57"/>
      <c r="BQ51" s="57"/>
      <c r="BR51" s="57"/>
      <c r="BS51" s="57"/>
      <c r="BT51" s="57"/>
      <c r="BU51" s="57"/>
      <c r="BV51" s="57"/>
      <c r="BW51" s="57"/>
      <c r="BX51" s="57"/>
      <c r="BY51" s="57"/>
      <c r="BZ51" s="58"/>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6"/>
      <c r="BM52" s="57"/>
      <c r="BN52" s="57"/>
      <c r="BO52" s="57"/>
      <c r="BP52" s="57"/>
      <c r="BQ52" s="57"/>
      <c r="BR52" s="57"/>
      <c r="BS52" s="57"/>
      <c r="BT52" s="57"/>
      <c r="BU52" s="57"/>
      <c r="BV52" s="57"/>
      <c r="BW52" s="57"/>
      <c r="BX52" s="57"/>
      <c r="BY52" s="57"/>
      <c r="BZ52" s="58"/>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6"/>
      <c r="BM53" s="57"/>
      <c r="BN53" s="57"/>
      <c r="BO53" s="57"/>
      <c r="BP53" s="57"/>
      <c r="BQ53" s="57"/>
      <c r="BR53" s="57"/>
      <c r="BS53" s="57"/>
      <c r="BT53" s="57"/>
      <c r="BU53" s="57"/>
      <c r="BV53" s="57"/>
      <c r="BW53" s="57"/>
      <c r="BX53" s="57"/>
      <c r="BY53" s="57"/>
      <c r="BZ53" s="58"/>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6"/>
      <c r="BM54" s="57"/>
      <c r="BN54" s="57"/>
      <c r="BO54" s="57"/>
      <c r="BP54" s="57"/>
      <c r="BQ54" s="57"/>
      <c r="BR54" s="57"/>
      <c r="BS54" s="57"/>
      <c r="BT54" s="57"/>
      <c r="BU54" s="57"/>
      <c r="BV54" s="57"/>
      <c r="BW54" s="57"/>
      <c r="BX54" s="57"/>
      <c r="BY54" s="57"/>
      <c r="BZ54" s="58"/>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6"/>
      <c r="BM55" s="57"/>
      <c r="BN55" s="57"/>
      <c r="BO55" s="57"/>
      <c r="BP55" s="57"/>
      <c r="BQ55" s="57"/>
      <c r="BR55" s="57"/>
      <c r="BS55" s="57"/>
      <c r="BT55" s="57"/>
      <c r="BU55" s="57"/>
      <c r="BV55" s="57"/>
      <c r="BW55" s="57"/>
      <c r="BX55" s="57"/>
      <c r="BY55" s="57"/>
      <c r="BZ55" s="58"/>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56"/>
      <c r="BM56" s="57"/>
      <c r="BN56" s="57"/>
      <c r="BO56" s="57"/>
      <c r="BP56" s="57"/>
      <c r="BQ56" s="57"/>
      <c r="BR56" s="57"/>
      <c r="BS56" s="57"/>
      <c r="BT56" s="57"/>
      <c r="BU56" s="57"/>
      <c r="BV56" s="57"/>
      <c r="BW56" s="57"/>
      <c r="BX56" s="57"/>
      <c r="BY56" s="57"/>
      <c r="BZ56" s="58"/>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56"/>
      <c r="BM57" s="57"/>
      <c r="BN57" s="57"/>
      <c r="BO57" s="57"/>
      <c r="BP57" s="57"/>
      <c r="BQ57" s="57"/>
      <c r="BR57" s="57"/>
      <c r="BS57" s="57"/>
      <c r="BT57" s="57"/>
      <c r="BU57" s="57"/>
      <c r="BV57" s="57"/>
      <c r="BW57" s="57"/>
      <c r="BX57" s="57"/>
      <c r="BY57" s="57"/>
      <c r="BZ57" s="58"/>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6"/>
      <c r="BM58" s="57"/>
      <c r="BN58" s="57"/>
      <c r="BO58" s="57"/>
      <c r="BP58" s="57"/>
      <c r="BQ58" s="57"/>
      <c r="BR58" s="57"/>
      <c r="BS58" s="57"/>
      <c r="BT58" s="57"/>
      <c r="BU58" s="57"/>
      <c r="BV58" s="57"/>
      <c r="BW58" s="57"/>
      <c r="BX58" s="57"/>
      <c r="BY58" s="57"/>
      <c r="BZ58" s="5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6"/>
      <c r="BM59" s="57"/>
      <c r="BN59" s="57"/>
      <c r="BO59" s="57"/>
      <c r="BP59" s="57"/>
      <c r="BQ59" s="57"/>
      <c r="BR59" s="57"/>
      <c r="BS59" s="57"/>
      <c r="BT59" s="57"/>
      <c r="BU59" s="57"/>
      <c r="BV59" s="57"/>
      <c r="BW59" s="57"/>
      <c r="BX59" s="57"/>
      <c r="BY59" s="57"/>
      <c r="BZ59" s="58"/>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6"/>
      <c r="BM60" s="57"/>
      <c r="BN60" s="57"/>
      <c r="BO60" s="57"/>
      <c r="BP60" s="57"/>
      <c r="BQ60" s="57"/>
      <c r="BR60" s="57"/>
      <c r="BS60" s="57"/>
      <c r="BT60" s="57"/>
      <c r="BU60" s="57"/>
      <c r="BV60" s="57"/>
      <c r="BW60" s="57"/>
      <c r="BX60" s="57"/>
      <c r="BY60" s="57"/>
      <c r="BZ60" s="58"/>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6"/>
      <c r="BM61" s="57"/>
      <c r="BN61" s="57"/>
      <c r="BO61" s="57"/>
      <c r="BP61" s="57"/>
      <c r="BQ61" s="57"/>
      <c r="BR61" s="57"/>
      <c r="BS61" s="57"/>
      <c r="BT61" s="57"/>
      <c r="BU61" s="57"/>
      <c r="BV61" s="57"/>
      <c r="BW61" s="57"/>
      <c r="BX61" s="57"/>
      <c r="BY61" s="57"/>
      <c r="BZ61" s="58"/>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6"/>
      <c r="BM62" s="57"/>
      <c r="BN62" s="57"/>
      <c r="BO62" s="57"/>
      <c r="BP62" s="57"/>
      <c r="BQ62" s="57"/>
      <c r="BR62" s="57"/>
      <c r="BS62" s="57"/>
      <c r="BT62" s="57"/>
      <c r="BU62" s="57"/>
      <c r="BV62" s="57"/>
      <c r="BW62" s="57"/>
      <c r="BX62" s="57"/>
      <c r="BY62" s="57"/>
      <c r="BZ62" s="58"/>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Sh15YXc8+PbB1qoY4TOo/YY0B6dLh9m34+RfimkZSleagiWrjlYn0zgAePQ64WOyAwng7Kk3wsotVmd16FGhA==" saltValue="rmCt4jWtSnXs2HAiC03Db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3" t="s">
        <v>62</v>
      </c>
      <c r="I3" s="94"/>
      <c r="J3" s="94"/>
      <c r="K3" s="94"/>
      <c r="L3" s="94"/>
      <c r="M3" s="94"/>
      <c r="N3" s="94"/>
      <c r="O3" s="94"/>
      <c r="P3" s="94"/>
      <c r="Q3" s="94"/>
      <c r="R3" s="94"/>
      <c r="S3" s="94"/>
      <c r="T3" s="94"/>
      <c r="U3" s="94"/>
      <c r="V3" s="94"/>
      <c r="W3" s="95"/>
      <c r="X3" s="99" t="s">
        <v>63</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64</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x14ac:dyDescent="0.15">
      <c r="A4" s="28" t="s">
        <v>65</v>
      </c>
      <c r="B4" s="30"/>
      <c r="C4" s="30"/>
      <c r="D4" s="30"/>
      <c r="E4" s="30"/>
      <c r="F4" s="30"/>
      <c r="G4" s="30"/>
      <c r="H4" s="96"/>
      <c r="I4" s="97"/>
      <c r="J4" s="97"/>
      <c r="K4" s="97"/>
      <c r="L4" s="97"/>
      <c r="M4" s="97"/>
      <c r="N4" s="97"/>
      <c r="O4" s="97"/>
      <c r="P4" s="97"/>
      <c r="Q4" s="97"/>
      <c r="R4" s="97"/>
      <c r="S4" s="97"/>
      <c r="T4" s="97"/>
      <c r="U4" s="97"/>
      <c r="V4" s="97"/>
      <c r="W4" s="98"/>
      <c r="X4" s="92" t="s">
        <v>66</v>
      </c>
      <c r="Y4" s="92"/>
      <c r="Z4" s="92"/>
      <c r="AA4" s="92"/>
      <c r="AB4" s="92"/>
      <c r="AC4" s="92"/>
      <c r="AD4" s="92"/>
      <c r="AE4" s="92"/>
      <c r="AF4" s="92"/>
      <c r="AG4" s="92"/>
      <c r="AH4" s="92"/>
      <c r="AI4" s="92" t="s">
        <v>67</v>
      </c>
      <c r="AJ4" s="92"/>
      <c r="AK4" s="92"/>
      <c r="AL4" s="92"/>
      <c r="AM4" s="92"/>
      <c r="AN4" s="92"/>
      <c r="AO4" s="92"/>
      <c r="AP4" s="92"/>
      <c r="AQ4" s="92"/>
      <c r="AR4" s="92"/>
      <c r="AS4" s="92"/>
      <c r="AT4" s="92" t="s">
        <v>68</v>
      </c>
      <c r="AU4" s="92"/>
      <c r="AV4" s="92"/>
      <c r="AW4" s="92"/>
      <c r="AX4" s="92"/>
      <c r="AY4" s="92"/>
      <c r="AZ4" s="92"/>
      <c r="BA4" s="92"/>
      <c r="BB4" s="92"/>
      <c r="BC4" s="92"/>
      <c r="BD4" s="92"/>
      <c r="BE4" s="92" t="s">
        <v>69</v>
      </c>
      <c r="BF4" s="92"/>
      <c r="BG4" s="92"/>
      <c r="BH4" s="92"/>
      <c r="BI4" s="92"/>
      <c r="BJ4" s="92"/>
      <c r="BK4" s="92"/>
      <c r="BL4" s="92"/>
      <c r="BM4" s="92"/>
      <c r="BN4" s="92"/>
      <c r="BO4" s="92"/>
      <c r="BP4" s="92" t="s">
        <v>70</v>
      </c>
      <c r="BQ4" s="92"/>
      <c r="BR4" s="92"/>
      <c r="BS4" s="92"/>
      <c r="BT4" s="92"/>
      <c r="BU4" s="92"/>
      <c r="BV4" s="92"/>
      <c r="BW4" s="92"/>
      <c r="BX4" s="92"/>
      <c r="BY4" s="92"/>
      <c r="BZ4" s="92"/>
      <c r="CA4" s="92" t="s">
        <v>71</v>
      </c>
      <c r="CB4" s="92"/>
      <c r="CC4" s="92"/>
      <c r="CD4" s="92"/>
      <c r="CE4" s="92"/>
      <c r="CF4" s="92"/>
      <c r="CG4" s="92"/>
      <c r="CH4" s="92"/>
      <c r="CI4" s="92"/>
      <c r="CJ4" s="92"/>
      <c r="CK4" s="92"/>
      <c r="CL4" s="92" t="s">
        <v>72</v>
      </c>
      <c r="CM4" s="92"/>
      <c r="CN4" s="92"/>
      <c r="CO4" s="92"/>
      <c r="CP4" s="92"/>
      <c r="CQ4" s="92"/>
      <c r="CR4" s="92"/>
      <c r="CS4" s="92"/>
      <c r="CT4" s="92"/>
      <c r="CU4" s="92"/>
      <c r="CV4" s="92"/>
      <c r="CW4" s="92" t="s">
        <v>73</v>
      </c>
      <c r="CX4" s="92"/>
      <c r="CY4" s="92"/>
      <c r="CZ4" s="92"/>
      <c r="DA4" s="92"/>
      <c r="DB4" s="92"/>
      <c r="DC4" s="92"/>
      <c r="DD4" s="92"/>
      <c r="DE4" s="92"/>
      <c r="DF4" s="92"/>
      <c r="DG4" s="92"/>
      <c r="DH4" s="92" t="s">
        <v>74</v>
      </c>
      <c r="DI4" s="92"/>
      <c r="DJ4" s="92"/>
      <c r="DK4" s="92"/>
      <c r="DL4" s="92"/>
      <c r="DM4" s="92"/>
      <c r="DN4" s="92"/>
      <c r="DO4" s="92"/>
      <c r="DP4" s="92"/>
      <c r="DQ4" s="92"/>
      <c r="DR4" s="92"/>
      <c r="DS4" s="92" t="s">
        <v>75</v>
      </c>
      <c r="DT4" s="92"/>
      <c r="DU4" s="92"/>
      <c r="DV4" s="92"/>
      <c r="DW4" s="92"/>
      <c r="DX4" s="92"/>
      <c r="DY4" s="92"/>
      <c r="DZ4" s="92"/>
      <c r="EA4" s="92"/>
      <c r="EB4" s="92"/>
      <c r="EC4" s="92"/>
      <c r="ED4" s="92" t="s">
        <v>76</v>
      </c>
      <c r="EE4" s="92"/>
      <c r="EF4" s="92"/>
      <c r="EG4" s="92"/>
      <c r="EH4" s="92"/>
      <c r="EI4" s="92"/>
      <c r="EJ4" s="92"/>
      <c r="EK4" s="92"/>
      <c r="EL4" s="92"/>
      <c r="EM4" s="92"/>
      <c r="EN4" s="92"/>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352152</v>
      </c>
      <c r="D6" s="33">
        <f t="shared" si="3"/>
        <v>46</v>
      </c>
      <c r="E6" s="33">
        <f t="shared" si="3"/>
        <v>1</v>
      </c>
      <c r="F6" s="33">
        <f t="shared" si="3"/>
        <v>0</v>
      </c>
      <c r="G6" s="33">
        <f t="shared" si="3"/>
        <v>1</v>
      </c>
      <c r="H6" s="33" t="str">
        <f t="shared" si="3"/>
        <v>山口県　周南市</v>
      </c>
      <c r="I6" s="33" t="str">
        <f t="shared" si="3"/>
        <v>法適用</v>
      </c>
      <c r="J6" s="33" t="str">
        <f t="shared" si="3"/>
        <v>水道事業</v>
      </c>
      <c r="K6" s="33" t="str">
        <f t="shared" si="3"/>
        <v>末端給水事業</v>
      </c>
      <c r="L6" s="33" t="str">
        <f t="shared" si="3"/>
        <v>A3</v>
      </c>
      <c r="M6" s="33" t="str">
        <f t="shared" si="3"/>
        <v>自治体職員 その他</v>
      </c>
      <c r="N6" s="34" t="str">
        <f t="shared" si="3"/>
        <v>-</v>
      </c>
      <c r="O6" s="34">
        <f t="shared" si="3"/>
        <v>55.26</v>
      </c>
      <c r="P6" s="34">
        <f t="shared" si="3"/>
        <v>90.53</v>
      </c>
      <c r="Q6" s="34">
        <f t="shared" si="3"/>
        <v>2840</v>
      </c>
      <c r="R6" s="34">
        <f t="shared" si="3"/>
        <v>145188</v>
      </c>
      <c r="S6" s="34">
        <f t="shared" si="3"/>
        <v>656.29</v>
      </c>
      <c r="T6" s="34">
        <f t="shared" si="3"/>
        <v>221.23</v>
      </c>
      <c r="U6" s="34">
        <f t="shared" si="3"/>
        <v>130789</v>
      </c>
      <c r="V6" s="34">
        <f t="shared" si="3"/>
        <v>98.7</v>
      </c>
      <c r="W6" s="34">
        <f t="shared" si="3"/>
        <v>1325.12</v>
      </c>
      <c r="X6" s="35">
        <f>IF(X7="",NA(),X7)</f>
        <v>113.46</v>
      </c>
      <c r="Y6" s="35">
        <f t="shared" ref="Y6:AG6" si="4">IF(Y7="",NA(),Y7)</f>
        <v>111.46</v>
      </c>
      <c r="Z6" s="35">
        <f t="shared" si="4"/>
        <v>115.23</v>
      </c>
      <c r="AA6" s="35">
        <f t="shared" si="4"/>
        <v>112.7</v>
      </c>
      <c r="AB6" s="35">
        <f t="shared" si="4"/>
        <v>111.48</v>
      </c>
      <c r="AC6" s="35">
        <f t="shared" si="4"/>
        <v>108.44</v>
      </c>
      <c r="AD6" s="35">
        <f t="shared" si="4"/>
        <v>113.11</v>
      </c>
      <c r="AE6" s="35">
        <f t="shared" si="4"/>
        <v>114</v>
      </c>
      <c r="AF6" s="35">
        <f t="shared" si="4"/>
        <v>114</v>
      </c>
      <c r="AG6" s="35">
        <f t="shared" si="4"/>
        <v>113.68</v>
      </c>
      <c r="AH6" s="34" t="str">
        <f>IF(AH7="","",IF(AH7="-","【-】","【"&amp;SUBSTITUTE(TEXT(AH7,"#,##0.00"),"-","△")&amp;"】"))</f>
        <v>【113.39】</v>
      </c>
      <c r="AI6" s="34">
        <f>IF(AI7="",NA(),AI7)</f>
        <v>0</v>
      </c>
      <c r="AJ6" s="34">
        <f t="shared" ref="AJ6:AR6" si="5">IF(AJ7="",NA(),AJ7)</f>
        <v>0</v>
      </c>
      <c r="AK6" s="34">
        <f t="shared" si="5"/>
        <v>0</v>
      </c>
      <c r="AL6" s="34">
        <f t="shared" si="5"/>
        <v>0</v>
      </c>
      <c r="AM6" s="34">
        <f t="shared" si="5"/>
        <v>0</v>
      </c>
      <c r="AN6" s="35">
        <f t="shared" si="5"/>
        <v>0.81</v>
      </c>
      <c r="AO6" s="34">
        <f t="shared" si="5"/>
        <v>0</v>
      </c>
      <c r="AP6" s="35">
        <f t="shared" si="5"/>
        <v>0.03</v>
      </c>
      <c r="AQ6" s="35">
        <f t="shared" si="5"/>
        <v>0.23</v>
      </c>
      <c r="AR6" s="35">
        <f t="shared" si="5"/>
        <v>0.03</v>
      </c>
      <c r="AS6" s="34" t="str">
        <f>IF(AS7="","",IF(AS7="-","【-】","【"&amp;SUBSTITUTE(TEXT(AS7,"#,##0.00"),"-","△")&amp;"】"))</f>
        <v>【0.85】</v>
      </c>
      <c r="AT6" s="35">
        <f>IF(AT7="",NA(),AT7)</f>
        <v>1217.7</v>
      </c>
      <c r="AU6" s="35">
        <f t="shared" ref="AU6:BC6" si="6">IF(AU7="",NA(),AU7)</f>
        <v>229.21</v>
      </c>
      <c r="AV6" s="35">
        <f t="shared" si="6"/>
        <v>242.37</v>
      </c>
      <c r="AW6" s="35">
        <f t="shared" si="6"/>
        <v>208.99</v>
      </c>
      <c r="AX6" s="35">
        <f t="shared" si="6"/>
        <v>192.53</v>
      </c>
      <c r="AY6" s="35">
        <f t="shared" si="6"/>
        <v>648.09</v>
      </c>
      <c r="AZ6" s="35">
        <f t="shared" si="6"/>
        <v>344.19</v>
      </c>
      <c r="BA6" s="35">
        <f t="shared" si="6"/>
        <v>352.05</v>
      </c>
      <c r="BB6" s="35">
        <f t="shared" si="6"/>
        <v>349.04</v>
      </c>
      <c r="BC6" s="35">
        <f t="shared" si="6"/>
        <v>337.49</v>
      </c>
      <c r="BD6" s="34" t="str">
        <f>IF(BD7="","",IF(BD7="-","【-】","【"&amp;SUBSTITUTE(TEXT(BD7,"#,##0.00"),"-","△")&amp;"】"))</f>
        <v>【264.34】</v>
      </c>
      <c r="BE6" s="35">
        <f>IF(BE7="",NA(),BE7)</f>
        <v>462.37</v>
      </c>
      <c r="BF6" s="35">
        <f t="shared" ref="BF6:BN6" si="7">IF(BF7="",NA(),BF7)</f>
        <v>455.29</v>
      </c>
      <c r="BG6" s="35">
        <f t="shared" si="7"/>
        <v>430.31</v>
      </c>
      <c r="BH6" s="35">
        <f t="shared" si="7"/>
        <v>590.24</v>
      </c>
      <c r="BI6" s="35">
        <f t="shared" si="7"/>
        <v>573.36</v>
      </c>
      <c r="BJ6" s="35">
        <f t="shared" si="7"/>
        <v>253.86</v>
      </c>
      <c r="BK6" s="35">
        <f t="shared" si="7"/>
        <v>252.09</v>
      </c>
      <c r="BL6" s="35">
        <f t="shared" si="7"/>
        <v>250.76</v>
      </c>
      <c r="BM6" s="35">
        <f t="shared" si="7"/>
        <v>254.54</v>
      </c>
      <c r="BN6" s="35">
        <f t="shared" si="7"/>
        <v>265.92</v>
      </c>
      <c r="BO6" s="34" t="str">
        <f>IF(BO7="","",IF(BO7="-","【-】","【"&amp;SUBSTITUTE(TEXT(BO7,"#,##0.00"),"-","△")&amp;"】"))</f>
        <v>【274.27】</v>
      </c>
      <c r="BP6" s="35">
        <f>IF(BP7="",NA(),BP7)</f>
        <v>102.74</v>
      </c>
      <c r="BQ6" s="35">
        <f t="shared" ref="BQ6:BY6" si="8">IF(BQ7="",NA(),BQ7)</f>
        <v>102.62</v>
      </c>
      <c r="BR6" s="35">
        <f t="shared" si="8"/>
        <v>107.63</v>
      </c>
      <c r="BS6" s="35">
        <f t="shared" si="8"/>
        <v>104.93</v>
      </c>
      <c r="BT6" s="35">
        <f t="shared" si="8"/>
        <v>98.69</v>
      </c>
      <c r="BU6" s="35">
        <f t="shared" si="8"/>
        <v>100.07</v>
      </c>
      <c r="BV6" s="35">
        <f t="shared" si="8"/>
        <v>106.22</v>
      </c>
      <c r="BW6" s="35">
        <f t="shared" si="8"/>
        <v>106.69</v>
      </c>
      <c r="BX6" s="35">
        <f t="shared" si="8"/>
        <v>106.52</v>
      </c>
      <c r="BY6" s="35">
        <f t="shared" si="8"/>
        <v>105.86</v>
      </c>
      <c r="BZ6" s="34" t="str">
        <f>IF(BZ7="","",IF(BZ7="-","【-】","【"&amp;SUBSTITUTE(TEXT(BZ7,"#,##0.00"),"-","△")&amp;"】"))</f>
        <v>【104.36】</v>
      </c>
      <c r="CA6" s="35">
        <f>IF(CA7="",NA(),CA7)</f>
        <v>168.57</v>
      </c>
      <c r="CB6" s="35">
        <f t="shared" ref="CB6:CJ6" si="9">IF(CB7="",NA(),CB7)</f>
        <v>167.43</v>
      </c>
      <c r="CC6" s="35">
        <f t="shared" si="9"/>
        <v>159.05000000000001</v>
      </c>
      <c r="CD6" s="35">
        <f t="shared" si="9"/>
        <v>163.74</v>
      </c>
      <c r="CE6" s="35">
        <f t="shared" si="9"/>
        <v>169.97</v>
      </c>
      <c r="CF6" s="35">
        <f t="shared" si="9"/>
        <v>164.93</v>
      </c>
      <c r="CG6" s="35">
        <f t="shared" si="9"/>
        <v>155.22999999999999</v>
      </c>
      <c r="CH6" s="35">
        <f t="shared" si="9"/>
        <v>154.91999999999999</v>
      </c>
      <c r="CI6" s="35">
        <f t="shared" si="9"/>
        <v>155.80000000000001</v>
      </c>
      <c r="CJ6" s="35">
        <f t="shared" si="9"/>
        <v>158.58000000000001</v>
      </c>
      <c r="CK6" s="34" t="str">
        <f>IF(CK7="","",IF(CK7="-","【-】","【"&amp;SUBSTITUTE(TEXT(CK7,"#,##0.00"),"-","△")&amp;"】"))</f>
        <v>【165.71】</v>
      </c>
      <c r="CL6" s="35">
        <f>IF(CL7="",NA(),CL7)</f>
        <v>50.31</v>
      </c>
      <c r="CM6" s="35">
        <f t="shared" ref="CM6:CU6" si="10">IF(CM7="",NA(),CM7)</f>
        <v>48.57</v>
      </c>
      <c r="CN6" s="35">
        <f t="shared" si="10"/>
        <v>47.9</v>
      </c>
      <c r="CO6" s="35">
        <f t="shared" si="10"/>
        <v>44.65</v>
      </c>
      <c r="CP6" s="35">
        <f t="shared" si="10"/>
        <v>47.49</v>
      </c>
      <c r="CQ6" s="35">
        <f t="shared" si="10"/>
        <v>62.45</v>
      </c>
      <c r="CR6" s="35">
        <f t="shared" si="10"/>
        <v>62.12</v>
      </c>
      <c r="CS6" s="35">
        <f t="shared" si="10"/>
        <v>62.26</v>
      </c>
      <c r="CT6" s="35">
        <f t="shared" si="10"/>
        <v>62.1</v>
      </c>
      <c r="CU6" s="35">
        <f t="shared" si="10"/>
        <v>62.38</v>
      </c>
      <c r="CV6" s="34" t="str">
        <f>IF(CV7="","",IF(CV7="-","【-】","【"&amp;SUBSTITUTE(TEXT(CV7,"#,##0.00"),"-","△")&amp;"】"))</f>
        <v>【60.41】</v>
      </c>
      <c r="CW6" s="35">
        <f>IF(CW7="",NA(),CW7)</f>
        <v>88.23</v>
      </c>
      <c r="CX6" s="35">
        <f t="shared" ref="CX6:DF6" si="11">IF(CX7="",NA(),CX7)</f>
        <v>88.92</v>
      </c>
      <c r="CY6" s="35">
        <f t="shared" si="11"/>
        <v>89.93</v>
      </c>
      <c r="CZ6" s="35">
        <f t="shared" si="11"/>
        <v>91.19</v>
      </c>
      <c r="DA6" s="35">
        <f t="shared" si="11"/>
        <v>90.76</v>
      </c>
      <c r="DB6" s="35">
        <f t="shared" si="11"/>
        <v>89.76</v>
      </c>
      <c r="DC6" s="35">
        <f t="shared" si="11"/>
        <v>89.45</v>
      </c>
      <c r="DD6" s="35">
        <f t="shared" si="11"/>
        <v>89.5</v>
      </c>
      <c r="DE6" s="35">
        <f t="shared" si="11"/>
        <v>89.52</v>
      </c>
      <c r="DF6" s="35">
        <f t="shared" si="11"/>
        <v>89.17</v>
      </c>
      <c r="DG6" s="34" t="str">
        <f>IF(DG7="","",IF(DG7="-","【-】","【"&amp;SUBSTITUTE(TEXT(DG7,"#,##0.00"),"-","△")&amp;"】"))</f>
        <v>【89.93】</v>
      </c>
      <c r="DH6" s="35">
        <f>IF(DH7="",NA(),DH7)</f>
        <v>47.72</v>
      </c>
      <c r="DI6" s="35">
        <f t="shared" ref="DI6:DQ6" si="12">IF(DI7="",NA(),DI7)</f>
        <v>52.29</v>
      </c>
      <c r="DJ6" s="35">
        <f t="shared" si="12"/>
        <v>53.1</v>
      </c>
      <c r="DK6" s="35">
        <f t="shared" si="12"/>
        <v>48.88</v>
      </c>
      <c r="DL6" s="35">
        <f t="shared" si="12"/>
        <v>49.02</v>
      </c>
      <c r="DM6" s="35">
        <f t="shared" si="12"/>
        <v>41.12</v>
      </c>
      <c r="DN6" s="35">
        <f t="shared" si="12"/>
        <v>44.91</v>
      </c>
      <c r="DO6" s="35">
        <f t="shared" si="12"/>
        <v>45.89</v>
      </c>
      <c r="DP6" s="35">
        <f t="shared" si="12"/>
        <v>46.58</v>
      </c>
      <c r="DQ6" s="35">
        <f t="shared" si="12"/>
        <v>46.99</v>
      </c>
      <c r="DR6" s="34" t="str">
        <f>IF(DR7="","",IF(DR7="-","【-】","【"&amp;SUBSTITUTE(TEXT(DR7,"#,##0.00"),"-","△")&amp;"】"))</f>
        <v>【48.12】</v>
      </c>
      <c r="DS6" s="35">
        <f>IF(DS7="",NA(),DS7)</f>
        <v>21.72</v>
      </c>
      <c r="DT6" s="35">
        <f t="shared" ref="DT6:EB6" si="13">IF(DT7="",NA(),DT7)</f>
        <v>22.78</v>
      </c>
      <c r="DU6" s="35">
        <f t="shared" si="13"/>
        <v>23.94</v>
      </c>
      <c r="DV6" s="35">
        <f t="shared" si="13"/>
        <v>21.9</v>
      </c>
      <c r="DW6" s="35">
        <f t="shared" si="13"/>
        <v>22.28</v>
      </c>
      <c r="DX6" s="35">
        <f t="shared" si="13"/>
        <v>10.9</v>
      </c>
      <c r="DY6" s="35">
        <f t="shared" si="13"/>
        <v>12.03</v>
      </c>
      <c r="DZ6" s="35">
        <f t="shared" si="13"/>
        <v>13.14</v>
      </c>
      <c r="EA6" s="35">
        <f t="shared" si="13"/>
        <v>14.45</v>
      </c>
      <c r="EB6" s="35">
        <f t="shared" si="13"/>
        <v>15.83</v>
      </c>
      <c r="EC6" s="34" t="str">
        <f>IF(EC7="","",IF(EC7="-","【-】","【"&amp;SUBSTITUTE(TEXT(EC7,"#,##0.00"),"-","△")&amp;"】"))</f>
        <v>【15.89】</v>
      </c>
      <c r="ED6" s="35">
        <f>IF(ED7="",NA(),ED7)</f>
        <v>1.63</v>
      </c>
      <c r="EE6" s="35">
        <f t="shared" ref="EE6:EM6" si="14">IF(EE7="",NA(),EE7)</f>
        <v>1.35</v>
      </c>
      <c r="EF6" s="35">
        <f t="shared" si="14"/>
        <v>1.27</v>
      </c>
      <c r="EG6" s="35">
        <f t="shared" si="14"/>
        <v>0.82</v>
      </c>
      <c r="EH6" s="35">
        <f t="shared" si="14"/>
        <v>0.75</v>
      </c>
      <c r="EI6" s="35">
        <f t="shared" si="14"/>
        <v>0.85</v>
      </c>
      <c r="EJ6" s="35">
        <f t="shared" si="14"/>
        <v>0.75</v>
      </c>
      <c r="EK6" s="35">
        <f t="shared" si="14"/>
        <v>0.95</v>
      </c>
      <c r="EL6" s="35">
        <f t="shared" si="14"/>
        <v>0.74</v>
      </c>
      <c r="EM6" s="35">
        <f t="shared" si="14"/>
        <v>0.74</v>
      </c>
      <c r="EN6" s="34" t="str">
        <f>IF(EN7="","",IF(EN7="-","【-】","【"&amp;SUBSTITUTE(TEXT(EN7,"#,##0.00"),"-","△")&amp;"】"))</f>
        <v>【0.69】</v>
      </c>
    </row>
    <row r="7" spans="1:144" s="36" customFormat="1" x14ac:dyDescent="0.15">
      <c r="A7" s="28"/>
      <c r="B7" s="37">
        <v>2017</v>
      </c>
      <c r="C7" s="37">
        <v>352152</v>
      </c>
      <c r="D7" s="37">
        <v>46</v>
      </c>
      <c r="E7" s="37">
        <v>1</v>
      </c>
      <c r="F7" s="37">
        <v>0</v>
      </c>
      <c r="G7" s="37">
        <v>1</v>
      </c>
      <c r="H7" s="37" t="s">
        <v>105</v>
      </c>
      <c r="I7" s="37" t="s">
        <v>106</v>
      </c>
      <c r="J7" s="37" t="s">
        <v>107</v>
      </c>
      <c r="K7" s="37" t="s">
        <v>108</v>
      </c>
      <c r="L7" s="37" t="s">
        <v>109</v>
      </c>
      <c r="M7" s="37" t="s">
        <v>110</v>
      </c>
      <c r="N7" s="38" t="s">
        <v>111</v>
      </c>
      <c r="O7" s="38">
        <v>55.26</v>
      </c>
      <c r="P7" s="38">
        <v>90.53</v>
      </c>
      <c r="Q7" s="38">
        <v>2840</v>
      </c>
      <c r="R7" s="38">
        <v>145188</v>
      </c>
      <c r="S7" s="38">
        <v>656.29</v>
      </c>
      <c r="T7" s="38">
        <v>221.23</v>
      </c>
      <c r="U7" s="38">
        <v>130789</v>
      </c>
      <c r="V7" s="38">
        <v>98.7</v>
      </c>
      <c r="W7" s="38">
        <v>1325.12</v>
      </c>
      <c r="X7" s="38">
        <v>113.46</v>
      </c>
      <c r="Y7" s="38">
        <v>111.46</v>
      </c>
      <c r="Z7" s="38">
        <v>115.23</v>
      </c>
      <c r="AA7" s="38">
        <v>112.7</v>
      </c>
      <c r="AB7" s="38">
        <v>111.48</v>
      </c>
      <c r="AC7" s="38">
        <v>108.44</v>
      </c>
      <c r="AD7" s="38">
        <v>113.11</v>
      </c>
      <c r="AE7" s="38">
        <v>114</v>
      </c>
      <c r="AF7" s="38">
        <v>114</v>
      </c>
      <c r="AG7" s="38">
        <v>113.68</v>
      </c>
      <c r="AH7" s="38">
        <v>113.39</v>
      </c>
      <c r="AI7" s="38">
        <v>0</v>
      </c>
      <c r="AJ7" s="38">
        <v>0</v>
      </c>
      <c r="AK7" s="38">
        <v>0</v>
      </c>
      <c r="AL7" s="38">
        <v>0</v>
      </c>
      <c r="AM7" s="38">
        <v>0</v>
      </c>
      <c r="AN7" s="38">
        <v>0.81</v>
      </c>
      <c r="AO7" s="38">
        <v>0</v>
      </c>
      <c r="AP7" s="38">
        <v>0.03</v>
      </c>
      <c r="AQ7" s="38">
        <v>0.23</v>
      </c>
      <c r="AR7" s="38">
        <v>0.03</v>
      </c>
      <c r="AS7" s="38">
        <v>0.85</v>
      </c>
      <c r="AT7" s="38">
        <v>1217.7</v>
      </c>
      <c r="AU7" s="38">
        <v>229.21</v>
      </c>
      <c r="AV7" s="38">
        <v>242.37</v>
      </c>
      <c r="AW7" s="38">
        <v>208.99</v>
      </c>
      <c r="AX7" s="38">
        <v>192.53</v>
      </c>
      <c r="AY7" s="38">
        <v>648.09</v>
      </c>
      <c r="AZ7" s="38">
        <v>344.19</v>
      </c>
      <c r="BA7" s="38">
        <v>352.05</v>
      </c>
      <c r="BB7" s="38">
        <v>349.04</v>
      </c>
      <c r="BC7" s="38">
        <v>337.49</v>
      </c>
      <c r="BD7" s="38">
        <v>264.33999999999997</v>
      </c>
      <c r="BE7" s="38">
        <v>462.37</v>
      </c>
      <c r="BF7" s="38">
        <v>455.29</v>
      </c>
      <c r="BG7" s="38">
        <v>430.31</v>
      </c>
      <c r="BH7" s="38">
        <v>590.24</v>
      </c>
      <c r="BI7" s="38">
        <v>573.36</v>
      </c>
      <c r="BJ7" s="38">
        <v>253.86</v>
      </c>
      <c r="BK7" s="38">
        <v>252.09</v>
      </c>
      <c r="BL7" s="38">
        <v>250.76</v>
      </c>
      <c r="BM7" s="38">
        <v>254.54</v>
      </c>
      <c r="BN7" s="38">
        <v>265.92</v>
      </c>
      <c r="BO7" s="38">
        <v>274.27</v>
      </c>
      <c r="BP7" s="38">
        <v>102.74</v>
      </c>
      <c r="BQ7" s="38">
        <v>102.62</v>
      </c>
      <c r="BR7" s="38">
        <v>107.63</v>
      </c>
      <c r="BS7" s="38">
        <v>104.93</v>
      </c>
      <c r="BT7" s="38">
        <v>98.69</v>
      </c>
      <c r="BU7" s="38">
        <v>100.07</v>
      </c>
      <c r="BV7" s="38">
        <v>106.22</v>
      </c>
      <c r="BW7" s="38">
        <v>106.69</v>
      </c>
      <c r="BX7" s="38">
        <v>106.52</v>
      </c>
      <c r="BY7" s="38">
        <v>105.86</v>
      </c>
      <c r="BZ7" s="38">
        <v>104.36</v>
      </c>
      <c r="CA7" s="38">
        <v>168.57</v>
      </c>
      <c r="CB7" s="38">
        <v>167.43</v>
      </c>
      <c r="CC7" s="38">
        <v>159.05000000000001</v>
      </c>
      <c r="CD7" s="38">
        <v>163.74</v>
      </c>
      <c r="CE7" s="38">
        <v>169.97</v>
      </c>
      <c r="CF7" s="38">
        <v>164.93</v>
      </c>
      <c r="CG7" s="38">
        <v>155.22999999999999</v>
      </c>
      <c r="CH7" s="38">
        <v>154.91999999999999</v>
      </c>
      <c r="CI7" s="38">
        <v>155.80000000000001</v>
      </c>
      <c r="CJ7" s="38">
        <v>158.58000000000001</v>
      </c>
      <c r="CK7" s="38">
        <v>165.71</v>
      </c>
      <c r="CL7" s="38">
        <v>50.31</v>
      </c>
      <c r="CM7" s="38">
        <v>48.57</v>
      </c>
      <c r="CN7" s="38">
        <v>47.9</v>
      </c>
      <c r="CO7" s="38">
        <v>44.65</v>
      </c>
      <c r="CP7" s="38">
        <v>47.49</v>
      </c>
      <c r="CQ7" s="38">
        <v>62.45</v>
      </c>
      <c r="CR7" s="38">
        <v>62.12</v>
      </c>
      <c r="CS7" s="38">
        <v>62.26</v>
      </c>
      <c r="CT7" s="38">
        <v>62.1</v>
      </c>
      <c r="CU7" s="38">
        <v>62.38</v>
      </c>
      <c r="CV7" s="38">
        <v>60.41</v>
      </c>
      <c r="CW7" s="38">
        <v>88.23</v>
      </c>
      <c r="CX7" s="38">
        <v>88.92</v>
      </c>
      <c r="CY7" s="38">
        <v>89.93</v>
      </c>
      <c r="CZ7" s="38">
        <v>91.19</v>
      </c>
      <c r="DA7" s="38">
        <v>90.76</v>
      </c>
      <c r="DB7" s="38">
        <v>89.76</v>
      </c>
      <c r="DC7" s="38">
        <v>89.45</v>
      </c>
      <c r="DD7" s="38">
        <v>89.5</v>
      </c>
      <c r="DE7" s="38">
        <v>89.52</v>
      </c>
      <c r="DF7" s="38">
        <v>89.17</v>
      </c>
      <c r="DG7" s="38">
        <v>89.93</v>
      </c>
      <c r="DH7" s="38">
        <v>47.72</v>
      </c>
      <c r="DI7" s="38">
        <v>52.29</v>
      </c>
      <c r="DJ7" s="38">
        <v>53.1</v>
      </c>
      <c r="DK7" s="38">
        <v>48.88</v>
      </c>
      <c r="DL7" s="38">
        <v>49.02</v>
      </c>
      <c r="DM7" s="38">
        <v>41.12</v>
      </c>
      <c r="DN7" s="38">
        <v>44.91</v>
      </c>
      <c r="DO7" s="38">
        <v>45.89</v>
      </c>
      <c r="DP7" s="38">
        <v>46.58</v>
      </c>
      <c r="DQ7" s="38">
        <v>46.99</v>
      </c>
      <c r="DR7" s="38">
        <v>48.12</v>
      </c>
      <c r="DS7" s="38">
        <v>21.72</v>
      </c>
      <c r="DT7" s="38">
        <v>22.78</v>
      </c>
      <c r="DU7" s="38">
        <v>23.94</v>
      </c>
      <c r="DV7" s="38">
        <v>21.9</v>
      </c>
      <c r="DW7" s="38">
        <v>22.28</v>
      </c>
      <c r="DX7" s="38">
        <v>10.9</v>
      </c>
      <c r="DY7" s="38">
        <v>12.03</v>
      </c>
      <c r="DZ7" s="38">
        <v>13.14</v>
      </c>
      <c r="EA7" s="38">
        <v>14.45</v>
      </c>
      <c r="EB7" s="38">
        <v>15.83</v>
      </c>
      <c r="EC7" s="38">
        <v>15.89</v>
      </c>
      <c r="ED7" s="38">
        <v>1.63</v>
      </c>
      <c r="EE7" s="38">
        <v>1.35</v>
      </c>
      <c r="EF7" s="38">
        <v>1.27</v>
      </c>
      <c r="EG7" s="38">
        <v>0.82</v>
      </c>
      <c r="EH7" s="38">
        <v>0.75</v>
      </c>
      <c r="EI7" s="38">
        <v>0.85</v>
      </c>
      <c r="EJ7" s="38">
        <v>0.75</v>
      </c>
      <c r="EK7" s="38">
        <v>0.95</v>
      </c>
      <c r="EL7" s="38">
        <v>0.74</v>
      </c>
      <c r="EM7" s="38">
        <v>0.74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6171</cp:lastModifiedBy>
  <cp:lastPrinted>2019-02-05T00:58:40Z</cp:lastPrinted>
  <dcterms:created xsi:type="dcterms:W3CDTF">2018-12-03T08:36:39Z</dcterms:created>
  <dcterms:modified xsi:type="dcterms:W3CDTF">2019-02-05T00:58:48Z</dcterms:modified>
  <cp:category/>
</cp:coreProperties>
</file>