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n8ROE6vQ2EVgL9uMFoYim7OFCfJaQWYnrAmh1Q2/NVoTbd6bZQkUOfpJO8M/eBebPaGSICE2e14SUMLDDxmQ==" workbookSaltValue="RbxFiBdHjabI1xAZ4gCEU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<sst xmlns="http://schemas.openxmlformats.org/spreadsheetml/2006/main" count="235" uniqueCount="120">
  <si>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</si>
  <si>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</si>
  <si>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</si>
  <si>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</si>
  <si>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</si>
  <si>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</si>
  <si>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</si>
  <si>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</si>
  <si>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</si>
  <si>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</si>
  <si>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</si>
  <si>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</si>
  <si>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</si>
  <si>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</si>
  <si>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</si>
  <si>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</si>
  <si>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</si>
  <si>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</si>
  <si>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</si>
  <si>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</si>
  <si>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</si>
  <si>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</si>
  <si>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</si>
  <si>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</si>
  <si>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</si>
  <si>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</si>
  <si>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</si>
  <si>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</si>
  <si>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</si>
  <si>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</si>
  <si>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</si>
  <si>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</si>
  <si>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</si>
  <si>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</si>
  <si>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</si>
  <si>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</si>
  <si>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</si>
  <si>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</si>
  <si>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</si>
  <si>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</si>
  <si>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</si>
  <si>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</si>
  <si>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</si>
  <si>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</si>
  <si>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</si>
  <si>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</si>
  <si>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</si>
  <si>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</si>
  <si>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</si>
  <si>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</si>
  <si>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</si>
  <si>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</si>
  <si>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</si>
  <si>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</si>
  <si>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</si>
  <si>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</si>
  <si>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</si>
  <si>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</si>
  <si>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</si>
  <si>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</si>
  <si>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</si>
  <si>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</si>
  <si>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</si>
  <si>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</si>
  <si>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</si>
  <si>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</si>
  <si>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</si>
  <si>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</si>
  <si>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</si>
  <si>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</si>
  <si>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</si>
  <si>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</si>
  <si>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</si>
  <si>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</si>
  <si>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</si>
  <si>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</si>
  <si>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</si>
  <si>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</si>
  <si>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</si>
  <si>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</si>
  <si>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</si>
  <si>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</si>
  <si>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</si>
  <si>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</si>
  <si>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</si>
  <si>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</si>
  <si>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</si>
  <si>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</si>
  <si>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</si>
  <si>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</si>
  <si>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</si>
  <si>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</si>
  <si>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</si>
  <si>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</si>
  <si>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</si>
  <si>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</si>
  <si>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</si>
  <si>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</si>
  <si>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</si>
  <si>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</si>
  <si>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</si>
  <si>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</si>
  <si>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</si>
  <si>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</si>
  <si>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</si>
  <si>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</si>
  <si>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</si>
  <si>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</si>
  <si>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</si>
  <si>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</si>
  <si>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</si>
  <si>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</si>
  <si>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</si>
  <si>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</si>
  <si>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</si>
  <si>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</si>
  <si>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</si>
  <si>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③管路更新率は0%であり、当面、管路の更新については発生しない。しかし、計装電気関係の設備は更新時期がきており、また、①有形固定資産減価償却率は上昇していることから、いずれ施設更新の増加が考えられるため、今後も施設の現状をよく見極め、計画的かつ効率的な施設の更新に取組む。</t>
    <rPh sb="1" eb="3">
      <t>カンロ</t>
    </rPh>
    <rPh sb="3" eb="6">
      <t>ケイネンカ</t>
    </rPh>
    <rPh sb="6" eb="7">
      <t>リツ</t>
    </rPh>
    <rPh sb="9" eb="10">
      <t>カン</t>
    </rPh>
    <rPh sb="10" eb="11">
      <t>ロ</t>
    </rPh>
    <rPh sb="11" eb="13">
      <t>コウシン</t>
    </rPh>
    <rPh sb="13" eb="14">
      <t>リツ</t>
    </rPh>
    <rPh sb="21" eb="23">
      <t>トウメン</t>
    </rPh>
    <rPh sb="24" eb="25">
      <t>カン</t>
    </rPh>
    <rPh sb="25" eb="26">
      <t>ロ</t>
    </rPh>
    <rPh sb="27" eb="29">
      <t>コウシン</t>
    </rPh>
    <rPh sb="34" eb="36">
      <t>ハッセイ</t>
    </rPh>
    <rPh sb="44" eb="46">
      <t>ケイソウ</t>
    </rPh>
    <rPh sb="46" eb="48">
      <t>デンキ</t>
    </rPh>
    <rPh sb="48" eb="50">
      <t>カンケイ</t>
    </rPh>
    <rPh sb="51" eb="53">
      <t>セツビ</t>
    </rPh>
    <rPh sb="54" eb="56">
      <t>コウシン</t>
    </rPh>
    <rPh sb="56" eb="58">
      <t>ジキ</t>
    </rPh>
    <rPh sb="68" eb="70">
      <t>ユウケイ</t>
    </rPh>
    <rPh sb="70" eb="72">
      <t>コテイ</t>
    </rPh>
    <rPh sb="72" eb="74">
      <t>シサン</t>
    </rPh>
    <rPh sb="74" eb="76">
      <t>ゲンカ</t>
    </rPh>
    <rPh sb="76" eb="78">
      <t>ショウキャク</t>
    </rPh>
    <rPh sb="78" eb="79">
      <t>リツ</t>
    </rPh>
    <rPh sb="80" eb="82">
      <t>ジョウショウ</t>
    </rPh>
    <rPh sb="94" eb="96">
      <t>シセツ</t>
    </rPh>
    <rPh sb="96" eb="98">
      <t>コウシン</t>
    </rPh>
    <rPh sb="99" eb="101">
      <t>ゾウカ</t>
    </rPh>
    <rPh sb="102" eb="103">
      <t>カンガ</t>
    </rPh>
    <rPh sb="110" eb="112">
      <t>コンゴ</t>
    </rPh>
    <rPh sb="113" eb="115">
      <t>シセツ</t>
    </rPh>
    <rPh sb="116" eb="118">
      <t>ゲンジョウ</t>
    </rPh>
    <rPh sb="121" eb="123">
      <t>ミキワ</t>
    </rPh>
    <rPh sb="125" eb="128">
      <t>ケイカクテキ</t>
    </rPh>
    <rPh sb="130" eb="133">
      <t>コウリツテキ</t>
    </rPh>
    <rPh sb="134" eb="136">
      <t>シセツ</t>
    </rPh>
    <rPh sb="137" eb="139">
      <t>コウシン</t>
    </rPh>
    <rPh sb="140" eb="142">
      <t>トリク</t>
    </rPh>
    <phoneticPr fontId="4"/>
  </si>
  <si>
    <r>
      <t>　管路等大きな施設の更新がなく、経費削減、企業債元利償還金の漸減により経営状況は改善されてきていたため､供給する市町の水道事業の経営状況を勘案し､平成28年度に供給単価を値下げ改定した｡2,3年は値下げの影響があるものの、その後は改善される見込みであった。しかし、平成30年10月に発生した大島大橋への貨物船衝突事故の影響は大きく、今後、その影響をよく考査し、経営戦略を検討、経営を実施していかなければならない。　　　　　　　　　　　　　　　　　　　　　　　　　　　　　　　　　　　　　　　　　　</t>
    </r>
    <r>
      <rPr>
        <sz val="8"/>
        <color theme="1"/>
        <rFont val="ＭＳ ゴシック"/>
        <family val="3"/>
        <charset val="128"/>
      </rPr>
      <t>注)1.地方公営企業会計制度の改正により平成26年度から財務諸表等の数値に大幅な変動が生じている。　　　　　　　　　　　　　　　　　　　　　　　　　　　　　　　　　　　　　　　　　　　　　
注)2.当企業団は用水供給事業のため「1ヶ月20㎥当たり家庭料金」はない。　　　　　　　　　　　　　　　　　　　　　　　　　　　　注)3.掲示の普及率(28.45%)は構成市町行政区域内の普及率であり、供給区域内は69.7%である。</t>
    </r>
    <r>
      <rPr>
        <sz val="11"/>
        <color theme="1"/>
        <rFont val="ＭＳ ゴシック"/>
        <family val="3"/>
        <charset val="128"/>
      </rPr>
      <t>　　　　　　　　　　　　　　　　　　　</t>
    </r>
    <rPh sb="1" eb="2">
      <t>カン</t>
    </rPh>
    <rPh sb="2" eb="3">
      <t>ロ</t>
    </rPh>
    <rPh sb="3" eb="4">
      <t>トウ</t>
    </rPh>
    <rPh sb="4" eb="5">
      <t>オオ</t>
    </rPh>
    <rPh sb="7" eb="9">
      <t>シセツ</t>
    </rPh>
    <rPh sb="10" eb="12">
      <t>コウシン</t>
    </rPh>
    <rPh sb="16" eb="18">
      <t>ケイヒ</t>
    </rPh>
    <rPh sb="18" eb="20">
      <t>サクゲン</t>
    </rPh>
    <rPh sb="21" eb="23">
      <t>キギョウ</t>
    </rPh>
    <rPh sb="23" eb="24">
      <t>サイ</t>
    </rPh>
    <rPh sb="24" eb="26">
      <t>ガンリ</t>
    </rPh>
    <rPh sb="26" eb="28">
      <t>ショウカン</t>
    </rPh>
    <rPh sb="28" eb="29">
      <t>キン</t>
    </rPh>
    <rPh sb="30" eb="32">
      <t>ザンゲン</t>
    </rPh>
    <rPh sb="35" eb="37">
      <t>ケイエイ</t>
    </rPh>
    <rPh sb="37" eb="39">
      <t>ジョウキョウ</t>
    </rPh>
    <rPh sb="40" eb="42">
      <t>カイゼン</t>
    </rPh>
    <rPh sb="52" eb="54">
      <t>キョウキュウ</t>
    </rPh>
    <rPh sb="56" eb="58">
      <t>シチョウ</t>
    </rPh>
    <rPh sb="59" eb="61">
      <t>スイドウ</t>
    </rPh>
    <rPh sb="61" eb="63">
      <t>ジギョウ</t>
    </rPh>
    <rPh sb="64" eb="66">
      <t>ケイエイ</t>
    </rPh>
    <rPh sb="66" eb="68">
      <t>ジョウキョウ</t>
    </rPh>
    <rPh sb="69" eb="71">
      <t>カンアン</t>
    </rPh>
    <rPh sb="73" eb="75">
      <t>ヘイセイ</t>
    </rPh>
    <rPh sb="77" eb="78">
      <t>ネン</t>
    </rPh>
    <rPh sb="78" eb="79">
      <t>ド</t>
    </rPh>
    <rPh sb="80" eb="82">
      <t>キョウキュウ</t>
    </rPh>
    <rPh sb="82" eb="84">
      <t>タンカ</t>
    </rPh>
    <rPh sb="85" eb="87">
      <t>ネサ</t>
    </rPh>
    <rPh sb="88" eb="90">
      <t>カイテイ</t>
    </rPh>
    <rPh sb="96" eb="97">
      <t>ネン</t>
    </rPh>
    <rPh sb="98" eb="100">
      <t>ネサ</t>
    </rPh>
    <rPh sb="102" eb="104">
      <t>エイキョウ</t>
    </rPh>
    <rPh sb="113" eb="114">
      <t>ゴ</t>
    </rPh>
    <rPh sb="115" eb="117">
      <t>カイゼン</t>
    </rPh>
    <rPh sb="120" eb="122">
      <t>ミコ</t>
    </rPh>
    <rPh sb="132" eb="134">
      <t>ヘイセイ</t>
    </rPh>
    <rPh sb="136" eb="137">
      <t>ネン</t>
    </rPh>
    <rPh sb="139" eb="140">
      <t>ツキ</t>
    </rPh>
    <rPh sb="141" eb="143">
      <t>ハッセイ</t>
    </rPh>
    <rPh sb="145" eb="147">
      <t>オオシマ</t>
    </rPh>
    <rPh sb="147" eb="149">
      <t>オオハシ</t>
    </rPh>
    <rPh sb="151" eb="154">
      <t>カモツセン</t>
    </rPh>
    <rPh sb="154" eb="156">
      <t>ショウトツ</t>
    </rPh>
    <rPh sb="156" eb="158">
      <t>ジコ</t>
    </rPh>
    <rPh sb="159" eb="161">
      <t>エイキョウ</t>
    </rPh>
    <rPh sb="162" eb="163">
      <t>オオ</t>
    </rPh>
    <rPh sb="166" eb="168">
      <t>コンゴ</t>
    </rPh>
    <rPh sb="171" eb="173">
      <t>エイキョウ</t>
    </rPh>
    <rPh sb="176" eb="178">
      <t>コウサ</t>
    </rPh>
    <rPh sb="180" eb="182">
      <t>ケイエイ</t>
    </rPh>
    <rPh sb="182" eb="184">
      <t>センリャク</t>
    </rPh>
    <rPh sb="185" eb="187">
      <t>ケントウ</t>
    </rPh>
    <rPh sb="188" eb="190">
      <t>ケイエイ</t>
    </rPh>
    <rPh sb="191" eb="193">
      <t>ジッシ</t>
    </rPh>
    <phoneticPr fontId="4"/>
  </si>
  <si>
    <t>①費用削減、企業債利息の減少により経常費用は減少しているものの、昨年度からの供給単価の値下げにより、経常収支比率は本年度も100%未満である。②累積欠損金比率は0%であるが、給水収益の減少により数か年は純損失が発生する見込みである。　　　　　　　　　　③流動比率は100%を大きく上回っているが、④企業債残高対給水収益比率から分かるように、当企業団が抱える負債（企業債償還金）が過大であり、長期的に、また投資財源を含めた収入確保を図っていく必要がある。　　　　　　　　　　　　　　　　　　　　　　　　　⑤料金回収率は100%を下回っており、また、⑥給水原価は平均値を大きく上回っている。経常経費の減少により近年は、料金回収率、給水原価とも改善されているが、供給に係る費用が料金以外でも賄われており、将来の更新に備えた資産形成も考慮し、料金設定の検討が必要である。　　　　　　　　　　　⑦施設利用率は、給水人口の減少、節水意識の向上等により配水量が年々減少しており、利用率も低下している。　　　　　　　　　　　　　　　　　　　⑧有収率は、料金体系を責任水量制としているため、100%を大きく超えている。しかし、年間総配水量は減少傾向であり、それによる比率の上昇は課題である。</t>
    <rPh sb="1" eb="3">
      <t>ヒヨウ</t>
    </rPh>
    <rPh sb="3" eb="5">
      <t>サクゲン</t>
    </rPh>
    <rPh sb="6" eb="8">
      <t>キギョウ</t>
    </rPh>
    <rPh sb="8" eb="9">
      <t>サイ</t>
    </rPh>
    <rPh sb="9" eb="11">
      <t>リソク</t>
    </rPh>
    <rPh sb="12" eb="14">
      <t>ゲンショウ</t>
    </rPh>
    <rPh sb="17" eb="19">
      <t>ケイジョウ</t>
    </rPh>
    <rPh sb="19" eb="21">
      <t>ヒヨウ</t>
    </rPh>
    <rPh sb="22" eb="24">
      <t>ゲンショウ</t>
    </rPh>
    <rPh sb="32" eb="35">
      <t>サクネンド</t>
    </rPh>
    <rPh sb="38" eb="40">
      <t>キョウキュウ</t>
    </rPh>
    <rPh sb="40" eb="42">
      <t>タンカ</t>
    </rPh>
    <rPh sb="43" eb="45">
      <t>ネサ</t>
    </rPh>
    <rPh sb="50" eb="52">
      <t>ケイジョウ</t>
    </rPh>
    <rPh sb="52" eb="54">
      <t>シュウシ</t>
    </rPh>
    <rPh sb="54" eb="56">
      <t>ヒリツ</t>
    </rPh>
    <rPh sb="57" eb="60">
      <t>ホンネンド</t>
    </rPh>
    <rPh sb="65" eb="67">
      <t>ミマン</t>
    </rPh>
    <rPh sb="72" eb="74">
      <t>ルイセキ</t>
    </rPh>
    <rPh sb="74" eb="77">
      <t>ケッソンキン</t>
    </rPh>
    <rPh sb="77" eb="79">
      <t>ヒリツ</t>
    </rPh>
    <rPh sb="87" eb="89">
      <t>キュウスイ</t>
    </rPh>
    <rPh sb="89" eb="91">
      <t>シュウエキ</t>
    </rPh>
    <rPh sb="92" eb="94">
      <t>ゲンショウ</t>
    </rPh>
    <rPh sb="97" eb="98">
      <t>スウ</t>
    </rPh>
    <rPh sb="99" eb="100">
      <t>ネン</t>
    </rPh>
    <rPh sb="101" eb="102">
      <t>ジュン</t>
    </rPh>
    <rPh sb="102" eb="104">
      <t>ソンシツ</t>
    </rPh>
    <rPh sb="105" eb="107">
      <t>ハッセイ</t>
    </rPh>
    <rPh sb="109" eb="111">
      <t>ミコ</t>
    </rPh>
    <rPh sb="127" eb="129">
      <t>リュウドウ</t>
    </rPh>
    <rPh sb="129" eb="131">
      <t>ヒリツ</t>
    </rPh>
    <rPh sb="137" eb="138">
      <t>オオ</t>
    </rPh>
    <rPh sb="140" eb="142">
      <t>ウワマワ</t>
    </rPh>
    <rPh sb="149" eb="151">
      <t>キギョウ</t>
    </rPh>
    <rPh sb="151" eb="152">
      <t>サイ</t>
    </rPh>
    <rPh sb="152" eb="154">
      <t>ザンダカ</t>
    </rPh>
    <rPh sb="154" eb="155">
      <t>タイ</t>
    </rPh>
    <rPh sb="155" eb="157">
      <t>キュウスイ</t>
    </rPh>
    <rPh sb="157" eb="159">
      <t>シュウエキ</t>
    </rPh>
    <rPh sb="159" eb="161">
      <t>ヒリツ</t>
    </rPh>
    <rPh sb="163" eb="164">
      <t>ワ</t>
    </rPh>
    <rPh sb="170" eb="171">
      <t>トウ</t>
    </rPh>
    <rPh sb="171" eb="173">
      <t>キギョウ</t>
    </rPh>
    <rPh sb="173" eb="174">
      <t>ダン</t>
    </rPh>
    <rPh sb="175" eb="176">
      <t>カカ</t>
    </rPh>
    <rPh sb="178" eb="180">
      <t>フサイ</t>
    </rPh>
    <rPh sb="181" eb="183">
      <t>キギョウ</t>
    </rPh>
    <rPh sb="183" eb="184">
      <t>サイ</t>
    </rPh>
    <rPh sb="184" eb="186">
      <t>ショウカン</t>
    </rPh>
    <rPh sb="186" eb="187">
      <t>キン</t>
    </rPh>
    <rPh sb="189" eb="191">
      <t>カダイ</t>
    </rPh>
    <rPh sb="195" eb="198">
      <t>チョウキテキ</t>
    </rPh>
    <rPh sb="202" eb="204">
      <t>トウシ</t>
    </rPh>
    <rPh sb="204" eb="206">
      <t>ザイゲン</t>
    </rPh>
    <rPh sb="207" eb="208">
      <t>フク</t>
    </rPh>
    <rPh sb="210" eb="212">
      <t>シュウニュウ</t>
    </rPh>
    <rPh sb="212" eb="214">
      <t>カクホ</t>
    </rPh>
    <rPh sb="215" eb="216">
      <t>ハカ</t>
    </rPh>
    <rPh sb="220" eb="222">
      <t>ヒツヨウ</t>
    </rPh>
    <rPh sb="252" eb="254">
      <t>リョウキン</t>
    </rPh>
    <rPh sb="254" eb="256">
      <t>カイシュウ</t>
    </rPh>
    <rPh sb="256" eb="257">
      <t>リツ</t>
    </rPh>
    <rPh sb="263" eb="265">
      <t>シタマワ</t>
    </rPh>
    <rPh sb="274" eb="276">
      <t>キュウスイ</t>
    </rPh>
    <rPh sb="276" eb="278">
      <t>ゲンカ</t>
    </rPh>
    <rPh sb="279" eb="281">
      <t>ヘイキン</t>
    </rPh>
    <rPh sb="281" eb="282">
      <t>アタイ</t>
    </rPh>
    <rPh sb="283" eb="284">
      <t>オオ</t>
    </rPh>
    <rPh sb="286" eb="288">
      <t>ウワマワ</t>
    </rPh>
    <rPh sb="293" eb="295">
      <t>ケイジョウ</t>
    </rPh>
    <rPh sb="295" eb="297">
      <t>ケイヒ</t>
    </rPh>
    <rPh sb="298" eb="300">
      <t>ゲンショウ</t>
    </rPh>
    <rPh sb="303" eb="305">
      <t>キンネン</t>
    </rPh>
    <rPh sb="307" eb="309">
      <t>リョウキン</t>
    </rPh>
    <rPh sb="309" eb="311">
      <t>カイシュウ</t>
    </rPh>
    <rPh sb="311" eb="312">
      <t>リツ</t>
    </rPh>
    <rPh sb="313" eb="315">
      <t>キュウスイ</t>
    </rPh>
    <rPh sb="315" eb="317">
      <t>ゲンカ</t>
    </rPh>
    <rPh sb="319" eb="321">
      <t>カイゼン</t>
    </rPh>
    <rPh sb="328" eb="330">
      <t>キョウキュウ</t>
    </rPh>
    <rPh sb="331" eb="332">
      <t>カカ</t>
    </rPh>
    <rPh sb="333" eb="335">
      <t>ヒヨウ</t>
    </rPh>
    <rPh sb="336" eb="338">
      <t>リョウキン</t>
    </rPh>
    <rPh sb="338" eb="340">
      <t>イガイ</t>
    </rPh>
    <rPh sb="342" eb="343">
      <t>マカナ</t>
    </rPh>
    <rPh sb="349" eb="351">
      <t>ショウライ</t>
    </rPh>
    <rPh sb="352" eb="354">
      <t>コウシン</t>
    </rPh>
    <rPh sb="355" eb="356">
      <t>ソナ</t>
    </rPh>
    <rPh sb="358" eb="360">
      <t>シサン</t>
    </rPh>
    <rPh sb="360" eb="362">
      <t>ケイセイ</t>
    </rPh>
    <rPh sb="363" eb="365">
      <t>コウリョ</t>
    </rPh>
    <rPh sb="367" eb="369">
      <t>リョウキン</t>
    </rPh>
    <rPh sb="369" eb="371">
      <t>セッテイ</t>
    </rPh>
    <rPh sb="372" eb="374">
      <t>ケントウ</t>
    </rPh>
    <rPh sb="375" eb="377">
      <t>ヒツヨウ</t>
    </rPh>
    <rPh sb="393" eb="395">
      <t>シセツ</t>
    </rPh>
    <rPh sb="395" eb="397">
      <t>リヨウ</t>
    </rPh>
    <rPh sb="397" eb="398">
      <t>リツ</t>
    </rPh>
    <rPh sb="400" eb="402">
      <t>キュウスイ</t>
    </rPh>
    <rPh sb="402" eb="404">
      <t>ジンコウ</t>
    </rPh>
    <rPh sb="405" eb="407">
      <t>ゲンショウ</t>
    </rPh>
    <rPh sb="408" eb="410">
      <t>セッスイ</t>
    </rPh>
    <rPh sb="410" eb="412">
      <t>イシキ</t>
    </rPh>
    <rPh sb="413" eb="415">
      <t>コウジョウ</t>
    </rPh>
    <rPh sb="415" eb="416">
      <t>トウ</t>
    </rPh>
    <rPh sb="419" eb="421">
      <t>ハイスイ</t>
    </rPh>
    <rPh sb="421" eb="422">
      <t>リョウ</t>
    </rPh>
    <rPh sb="423" eb="425">
      <t>ネンネン</t>
    </rPh>
    <rPh sb="425" eb="427">
      <t>ゲンショウ</t>
    </rPh>
    <rPh sb="432" eb="435">
      <t>リヨウリツ</t>
    </rPh>
    <rPh sb="436" eb="438">
      <t>テイカ</t>
    </rPh>
    <rPh sb="463" eb="465">
      <t>ユウシュウ</t>
    </rPh>
    <rPh sb="465" eb="466">
      <t>リツ</t>
    </rPh>
    <rPh sb="468" eb="470">
      <t>リョウキン</t>
    </rPh>
    <rPh sb="470" eb="472">
      <t>タイケイ</t>
    </rPh>
    <rPh sb="473" eb="475">
      <t>セキニン</t>
    </rPh>
    <rPh sb="475" eb="477">
      <t>スイリョウ</t>
    </rPh>
    <rPh sb="477" eb="478">
      <t>セイ</t>
    </rPh>
    <rPh sb="491" eb="492">
      <t>オオ</t>
    </rPh>
    <rPh sb="494" eb="495">
      <t>コ</t>
    </rPh>
    <rPh sb="504" eb="506">
      <t>ネンカン</t>
    </rPh>
    <rPh sb="506" eb="507">
      <t>ソウ</t>
    </rPh>
    <rPh sb="507" eb="509">
      <t>ハイスイ</t>
    </rPh>
    <rPh sb="509" eb="510">
      <t>リョウ</t>
    </rPh>
    <rPh sb="511" eb="513">
      <t>ゲンショウ</t>
    </rPh>
    <rPh sb="513" eb="515">
      <t>ケイコウ</t>
    </rPh>
    <rPh sb="524" eb="526">
      <t>ヒリツ</t>
    </rPh>
    <rPh sb="527" eb="529">
      <t>ジョウショウ</t>
    </rPh>
    <rPh sb="530" eb="53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</si>
</sst>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80-4BF7-B91A-09D01843D097}"/>
            </c:ext>
          </c:extLst>
        </c:ser>
        <c:dLbls>
          <c:showLegendKey val="0"/>
          <c:showVal val="0"/>
          <c:showCatName val="0"/>
          <c:showSerName val="0"/>
          <c:showPercent val="0"/>
          <c:showBubbleSize val="0"/>
        </c:dLbls>
        <c:gapWidth val="150"/>
        <c:axId val="99534720"/>
        <c:axId val="995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7980-4BF7-B91A-09D01843D097}"/>
            </c:ext>
          </c:extLst>
        </c:ser>
        <c:dLbls>
          <c:showLegendKey val="0"/>
          <c:showVal val="0"/>
          <c:showCatName val="0"/>
          <c:showSerName val="0"/>
          <c:showPercent val="0"/>
          <c:showBubbleSize val="0"/>
        </c:dLbls>
        <c:marker val="1"/>
        <c:smooth val="0"/>
        <c:axId val="99534720"/>
        <c:axId val="99540992"/>
      </c:lineChart>
      <c:dateAx>
        <c:axId val="99534720"/>
        <c:scaling>
          <c:orientation val="minMax"/>
        </c:scaling>
        <c:delete val="1"/>
        <c:axPos val="b"/>
        <c:numFmt formatCode="ge" sourceLinked="1"/>
        <c:majorTickMark val="none"/>
        <c:minorTickMark val="none"/>
        <c:tickLblPos val="none"/>
        <c:crossAx val="99540992"/>
        <c:crosses val="autoZero"/>
        <c:auto val="1"/>
        <c:lblOffset val="100"/>
        <c:baseTimeUnit val="years"/>
      </c:dateAx>
      <c:valAx>
        <c:axId val="995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71.77</c:v>
                </c:pt>
                <c:pt idx="1">
                  <c:v>69.17</c:v>
                </c:pt>
                <c:pt idx="2">
                  <c:v>69.599999999999994</c:v>
                </c:pt>
                <c:pt idx="3">
                  <c:v>70.58</c:v>
                </c:pt>
                <c:pt idx="4">
                  <c:v>70.08</c:v>
                </c:pt>
              </c:numCache>
            </c:numRef>
          </c:val>
          <c:extLst xmlns:c16r2="http://schemas.microsoft.com/office/drawing/2015/06/chart">
            <c:ext xmlns:c16="http://schemas.microsoft.com/office/drawing/2014/chart" uri="{C3380CC4-5D6E-409C-BE32-E72D297353CC}">
              <c16:uniqueId val="{00000000-4B38-4AFF-95B5-1C7DB8D0EB33}"/>
            </c:ext>
          </c:extLst>
        </c:ser>
        <c:dLbls>
          <c:showLegendKey val="0"/>
          <c:showVal val="0"/>
          <c:showCatName val="0"/>
          <c:showSerName val="0"/>
          <c:showPercent val="0"/>
          <c:showBubbleSize val="0"/>
        </c:dLbls>
        <c:gapWidth val="150"/>
        <c:axId val="100632448"/>
        <c:axId val="1006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4B38-4AFF-95B5-1C7DB8D0EB33}"/>
            </c:ext>
          </c:extLst>
        </c:ser>
        <c:dLbls>
          <c:showLegendKey val="0"/>
          <c:showVal val="0"/>
          <c:showCatName val="0"/>
          <c:showSerName val="0"/>
          <c:showPercent val="0"/>
          <c:showBubbleSize val="0"/>
        </c:dLbls>
        <c:marker val="1"/>
        <c:smooth val="0"/>
        <c:axId val="100632448"/>
        <c:axId val="100638720"/>
      </c:lineChart>
      <c:dateAx>
        <c:axId val="100632448"/>
        <c:scaling>
          <c:orientation val="minMax"/>
        </c:scaling>
        <c:delete val="1"/>
        <c:axPos val="b"/>
        <c:numFmt formatCode="ge" sourceLinked="1"/>
        <c:majorTickMark val="none"/>
        <c:minorTickMark val="none"/>
        <c:tickLblPos val="none"/>
        <c:crossAx val="100638720"/>
        <c:crosses val="autoZero"/>
        <c:auto val="1"/>
        <c:lblOffset val="100"/>
        <c:baseTimeUnit val="years"/>
      </c:dateAx>
      <c:valAx>
        <c:axId val="1006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125.36</c:v>
                </c:pt>
                <c:pt idx="1">
                  <c:v>130.07</c:v>
                </c:pt>
                <c:pt idx="2">
                  <c:v>129.34</c:v>
                </c:pt>
                <c:pt idx="3">
                  <c:v>127.47</c:v>
                </c:pt>
                <c:pt idx="4">
                  <c:v>128.38999999999999</c:v>
                </c:pt>
              </c:numCache>
            </c:numRef>
          </c:val>
          <c:extLst xmlns:c16r2="http://schemas.microsoft.com/office/drawing/2015/06/chart">
            <c:ext xmlns:c16="http://schemas.microsoft.com/office/drawing/2014/chart" uri="{C3380CC4-5D6E-409C-BE32-E72D297353CC}">
              <c16:uniqueId val="{00000000-F794-4734-AA19-87A0ED822B4A}"/>
            </c:ext>
          </c:extLst>
        </c:ser>
        <c:dLbls>
          <c:showLegendKey val="0"/>
          <c:showVal val="0"/>
          <c:showCatName val="0"/>
          <c:showSerName val="0"/>
          <c:showPercent val="0"/>
          <c:showBubbleSize val="0"/>
        </c:dLbls>
        <c:gapWidth val="150"/>
        <c:axId val="100694272"/>
        <c:axId val="1007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F794-4734-AA19-87A0ED822B4A}"/>
            </c:ext>
          </c:extLst>
        </c:ser>
        <c:dLbls>
          <c:showLegendKey val="0"/>
          <c:showVal val="0"/>
          <c:showCatName val="0"/>
          <c:showSerName val="0"/>
          <c:showPercent val="0"/>
          <c:showBubbleSize val="0"/>
        </c:dLbls>
        <c:marker val="1"/>
        <c:smooth val="0"/>
        <c:axId val="100694272"/>
        <c:axId val="100700544"/>
      </c:lineChart>
      <c:dateAx>
        <c:axId val="100694272"/>
        <c:scaling>
          <c:orientation val="minMax"/>
        </c:scaling>
        <c:delete val="1"/>
        <c:axPos val="b"/>
        <c:numFmt formatCode="ge" sourceLinked="1"/>
        <c:majorTickMark val="none"/>
        <c:minorTickMark val="none"/>
        <c:tickLblPos val="none"/>
        <c:crossAx val="100700544"/>
        <c:crosses val="autoZero"/>
        <c:auto val="1"/>
        <c:lblOffset val="100"/>
        <c:baseTimeUnit val="years"/>
      </c:dateAx>
      <c:valAx>
        <c:axId val="100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98.88</c:v>
                </c:pt>
                <c:pt idx="1">
                  <c:v>101.23</c:v>
                </c:pt>
                <c:pt idx="2">
                  <c:v>102.2</c:v>
                </c:pt>
                <c:pt idx="3">
                  <c:v>98.61</c:v>
                </c:pt>
                <c:pt idx="4">
                  <c:v>99.53</c:v>
                </c:pt>
              </c:numCache>
            </c:numRef>
          </c:val>
          <c:extLst xmlns:c16r2="http://schemas.microsoft.com/office/drawing/2015/06/chart">
            <c:ext xmlns:c16="http://schemas.microsoft.com/office/drawing/2014/chart" uri="{C3380CC4-5D6E-409C-BE32-E72D297353CC}">
              <c16:uniqueId val="{00000000-D1DA-44CA-8143-C78E21256B17}"/>
            </c:ext>
          </c:extLst>
        </c:ser>
        <c:dLbls>
          <c:showLegendKey val="0"/>
          <c:showVal val="0"/>
          <c:showCatName val="0"/>
          <c:showSerName val="0"/>
          <c:showPercent val="0"/>
          <c:showBubbleSize val="0"/>
        </c:dLbls>
        <c:gapWidth val="150"/>
        <c:axId val="99973376"/>
        <c:axId val="999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D1DA-44CA-8143-C78E21256B17}"/>
            </c:ext>
          </c:extLst>
        </c:ser>
        <c:dLbls>
          <c:showLegendKey val="0"/>
          <c:showVal val="0"/>
          <c:showCatName val="0"/>
          <c:showSerName val="0"/>
          <c:showPercent val="0"/>
          <c:showBubbleSize val="0"/>
        </c:dLbls>
        <c:marker val="1"/>
        <c:smooth val="0"/>
        <c:axId val="99973376"/>
        <c:axId val="99979648"/>
      </c:lineChart>
      <c:dateAx>
        <c:axId val="99973376"/>
        <c:scaling>
          <c:orientation val="minMax"/>
        </c:scaling>
        <c:delete val="1"/>
        <c:axPos val="b"/>
        <c:numFmt formatCode="ge" sourceLinked="1"/>
        <c:majorTickMark val="none"/>
        <c:minorTickMark val="none"/>
        <c:tickLblPos val="none"/>
        <c:crossAx val="99979648"/>
        <c:crosses val="autoZero"/>
        <c:auto val="1"/>
        <c:lblOffset val="100"/>
        <c:baseTimeUnit val="years"/>
      </c:dateAx>
      <c:valAx>
        <c:axId val="9997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19.079999999999998</c:v>
                </c:pt>
                <c:pt idx="1">
                  <c:v>31.95</c:v>
                </c:pt>
                <c:pt idx="2">
                  <c:v>34.01</c:v>
                </c:pt>
                <c:pt idx="3">
                  <c:v>35.479999999999997</c:v>
                </c:pt>
                <c:pt idx="4">
                  <c:v>37.54</c:v>
                </c:pt>
              </c:numCache>
            </c:numRef>
          </c:val>
          <c:extLst xmlns:c16r2="http://schemas.microsoft.com/office/drawing/2015/06/chart">
            <c:ext xmlns:c16="http://schemas.microsoft.com/office/drawing/2014/chart" uri="{C3380CC4-5D6E-409C-BE32-E72D297353CC}">
              <c16:uniqueId val="{00000000-6B00-4E6B-B3D6-FBFD0ACF460A}"/>
            </c:ext>
          </c:extLst>
        </c:ser>
        <c:dLbls>
          <c:showLegendKey val="0"/>
          <c:showVal val="0"/>
          <c:showCatName val="0"/>
          <c:showSerName val="0"/>
          <c:showPercent val="0"/>
          <c:showBubbleSize val="0"/>
        </c:dLbls>
        <c:gapWidth val="150"/>
        <c:axId val="100084352"/>
        <c:axId val="1000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6B00-4E6B-B3D6-FBFD0ACF460A}"/>
            </c:ext>
          </c:extLst>
        </c:ser>
        <c:dLbls>
          <c:showLegendKey val="0"/>
          <c:showVal val="0"/>
          <c:showCatName val="0"/>
          <c:showSerName val="0"/>
          <c:showPercent val="0"/>
          <c:showBubbleSize val="0"/>
        </c:dLbls>
        <c:marker val="1"/>
        <c:smooth val="0"/>
        <c:axId val="100084352"/>
        <c:axId val="100094720"/>
      </c:lineChart>
      <c:dateAx>
        <c:axId val="100084352"/>
        <c:scaling>
          <c:orientation val="minMax"/>
        </c:scaling>
        <c:delete val="1"/>
        <c:axPos val="b"/>
        <c:numFmt formatCode="ge" sourceLinked="1"/>
        <c:majorTickMark val="none"/>
        <c:minorTickMark val="none"/>
        <c:tickLblPos val="none"/>
        <c:crossAx val="100094720"/>
        <c:crosses val="autoZero"/>
        <c:auto val="1"/>
        <c:lblOffset val="100"/>
        <c:baseTimeUnit val="years"/>
      </c:dateAx>
      <c:valAx>
        <c:axId val="100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D1-4868-B603-9E1324AF51C4}"/>
            </c:ext>
          </c:extLst>
        </c:ser>
        <c:dLbls>
          <c:showLegendKey val="0"/>
          <c:showVal val="0"/>
          <c:showCatName val="0"/>
          <c:showSerName val="0"/>
          <c:showPercent val="0"/>
          <c:showBubbleSize val="0"/>
        </c:dLbls>
        <c:gapWidth val="150"/>
        <c:axId val="100125696"/>
        <c:axId val="1001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09D1-4868-B603-9E1324AF51C4}"/>
            </c:ext>
          </c:extLst>
        </c:ser>
        <c:dLbls>
          <c:showLegendKey val="0"/>
          <c:showVal val="0"/>
          <c:showCatName val="0"/>
          <c:showSerName val="0"/>
          <c:showPercent val="0"/>
          <c:showBubbleSize val="0"/>
        </c:dLbls>
        <c:marker val="1"/>
        <c:smooth val="0"/>
        <c:axId val="100125696"/>
        <c:axId val="100136064"/>
      </c:lineChart>
      <c:dateAx>
        <c:axId val="100125696"/>
        <c:scaling>
          <c:orientation val="minMax"/>
        </c:scaling>
        <c:delete val="1"/>
        <c:axPos val="b"/>
        <c:numFmt formatCode="ge" sourceLinked="1"/>
        <c:majorTickMark val="none"/>
        <c:minorTickMark val="none"/>
        <c:tickLblPos val="none"/>
        <c:crossAx val="100136064"/>
        <c:crosses val="autoZero"/>
        <c:auto val="1"/>
        <c:lblOffset val="100"/>
        <c:baseTimeUnit val="years"/>
      </c:dateAx>
      <c:valAx>
        <c:axId val="100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3.81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08-43C2-B2A2-103FE7AEF7FC}"/>
            </c:ext>
          </c:extLst>
        </c:ser>
        <c:dLbls>
          <c:showLegendKey val="0"/>
          <c:showVal val="0"/>
          <c:showCatName val="0"/>
          <c:showSerName val="0"/>
          <c:showPercent val="0"/>
          <c:showBubbleSize val="0"/>
        </c:dLbls>
        <c:gapWidth val="150"/>
        <c:axId val="100431360"/>
        <c:axId val="1004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1008-43C2-B2A2-103FE7AEF7FC}"/>
            </c:ext>
          </c:extLst>
        </c:ser>
        <c:dLbls>
          <c:showLegendKey val="0"/>
          <c:showVal val="0"/>
          <c:showCatName val="0"/>
          <c:showSerName val="0"/>
          <c:showPercent val="0"/>
          <c:showBubbleSize val="0"/>
        </c:dLbls>
        <c:marker val="1"/>
        <c:smooth val="0"/>
        <c:axId val="100431360"/>
        <c:axId val="100433280"/>
      </c:lineChart>
      <c:dateAx>
        <c:axId val="100431360"/>
        <c:scaling>
          <c:orientation val="minMax"/>
        </c:scaling>
        <c:delete val="1"/>
        <c:axPos val="b"/>
        <c:numFmt formatCode="ge" sourceLinked="1"/>
        <c:majorTickMark val="none"/>
        <c:minorTickMark val="none"/>
        <c:tickLblPos val="none"/>
        <c:crossAx val="100433280"/>
        <c:crosses val="autoZero"/>
        <c:auto val="1"/>
        <c:lblOffset val="100"/>
        <c:baseTimeUnit val="years"/>
      </c:dateAx>
      <c:valAx>
        <c:axId val="10043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3824.83</c:v>
                </c:pt>
                <c:pt idx="1">
                  <c:v>237.77</c:v>
                </c:pt>
                <c:pt idx="2">
                  <c:v>255.34</c:v>
                </c:pt>
                <c:pt idx="3">
                  <c:v>266.20999999999998</c:v>
                </c:pt>
                <c:pt idx="4">
                  <c:v>279.98</c:v>
                </c:pt>
              </c:numCache>
            </c:numRef>
          </c:val>
          <c:extLst xmlns:c16r2="http://schemas.microsoft.com/office/drawing/2015/06/chart">
            <c:ext xmlns:c16="http://schemas.microsoft.com/office/drawing/2014/chart" uri="{C3380CC4-5D6E-409C-BE32-E72D297353CC}">
              <c16:uniqueId val="{00000000-A4A6-4825-B142-96687BFCF936}"/>
            </c:ext>
          </c:extLst>
        </c:ser>
        <c:dLbls>
          <c:showLegendKey val="0"/>
          <c:showVal val="0"/>
          <c:showCatName val="0"/>
          <c:showSerName val="0"/>
          <c:showPercent val="0"/>
          <c:showBubbleSize val="0"/>
        </c:dLbls>
        <c:gapWidth val="150"/>
        <c:axId val="100463360"/>
        <c:axId val="1004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A4A6-4825-B142-96687BFCF936}"/>
            </c:ext>
          </c:extLst>
        </c:ser>
        <c:dLbls>
          <c:showLegendKey val="0"/>
          <c:showVal val="0"/>
          <c:showCatName val="0"/>
          <c:showSerName val="0"/>
          <c:showPercent val="0"/>
          <c:showBubbleSize val="0"/>
        </c:dLbls>
        <c:marker val="1"/>
        <c:smooth val="0"/>
        <c:axId val="100463360"/>
        <c:axId val="100465280"/>
      </c:lineChart>
      <c:dateAx>
        <c:axId val="100463360"/>
        <c:scaling>
          <c:orientation val="minMax"/>
        </c:scaling>
        <c:delete val="1"/>
        <c:axPos val="b"/>
        <c:numFmt formatCode="ge" sourceLinked="1"/>
        <c:majorTickMark val="none"/>
        <c:minorTickMark val="none"/>
        <c:tickLblPos val="none"/>
        <c:crossAx val="100465280"/>
        <c:crosses val="autoZero"/>
        <c:auto val="1"/>
        <c:lblOffset val="100"/>
        <c:baseTimeUnit val="years"/>
      </c:dateAx>
      <c:valAx>
        <c:axId val="10046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819.43</c:v>
                </c:pt>
                <c:pt idx="1">
                  <c:v>747.57</c:v>
                </c:pt>
                <c:pt idx="2">
                  <c:v>675.44</c:v>
                </c:pt>
                <c:pt idx="3">
                  <c:v>648.34</c:v>
                </c:pt>
                <c:pt idx="4">
                  <c:v>578.37</c:v>
                </c:pt>
              </c:numCache>
            </c:numRef>
          </c:val>
          <c:extLst xmlns:c16r2="http://schemas.microsoft.com/office/drawing/2015/06/chart">
            <c:ext xmlns:c16="http://schemas.microsoft.com/office/drawing/2014/chart" uri="{C3380CC4-5D6E-409C-BE32-E72D297353CC}">
              <c16:uniqueId val="{00000000-EE19-4EB2-A3CE-00131AC87558}"/>
            </c:ext>
          </c:extLst>
        </c:ser>
        <c:dLbls>
          <c:showLegendKey val="0"/>
          <c:showVal val="0"/>
          <c:showCatName val="0"/>
          <c:showSerName val="0"/>
          <c:showPercent val="0"/>
          <c:showBubbleSize val="0"/>
        </c:dLbls>
        <c:gapWidth val="150"/>
        <c:axId val="100525184"/>
        <c:axId val="1005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EE19-4EB2-A3CE-00131AC87558}"/>
            </c:ext>
          </c:extLst>
        </c:ser>
        <c:dLbls>
          <c:showLegendKey val="0"/>
          <c:showVal val="0"/>
          <c:showCatName val="0"/>
          <c:showSerName val="0"/>
          <c:showPercent val="0"/>
          <c:showBubbleSize val="0"/>
        </c:dLbls>
        <c:marker val="1"/>
        <c:smooth val="0"/>
        <c:axId val="100525184"/>
        <c:axId val="100527104"/>
      </c:lineChart>
      <c:dateAx>
        <c:axId val="100525184"/>
        <c:scaling>
          <c:orientation val="minMax"/>
        </c:scaling>
        <c:delete val="1"/>
        <c:axPos val="b"/>
        <c:numFmt formatCode="ge" sourceLinked="1"/>
        <c:majorTickMark val="none"/>
        <c:minorTickMark val="none"/>
        <c:tickLblPos val="none"/>
        <c:crossAx val="100527104"/>
        <c:crosses val="autoZero"/>
        <c:auto val="1"/>
        <c:lblOffset val="100"/>
        <c:baseTimeUnit val="years"/>
      </c:dateAx>
      <c:valAx>
        <c:axId val="10052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89.78</c:v>
                </c:pt>
                <c:pt idx="1">
                  <c:v>93.03</c:v>
                </c:pt>
                <c:pt idx="2">
                  <c:v>95.4</c:v>
                </c:pt>
                <c:pt idx="3">
                  <c:v>91.2</c:v>
                </c:pt>
                <c:pt idx="4">
                  <c:v>92.96</c:v>
                </c:pt>
              </c:numCache>
            </c:numRef>
          </c:val>
          <c:extLst xmlns:c16r2="http://schemas.microsoft.com/office/drawing/2015/06/chart">
            <c:ext xmlns:c16="http://schemas.microsoft.com/office/drawing/2014/chart" uri="{C3380CC4-5D6E-409C-BE32-E72D297353CC}">
              <c16:uniqueId val="{00000000-49D7-4D78-AD10-D925AD2E3AF8}"/>
            </c:ext>
          </c:extLst>
        </c:ser>
        <c:dLbls>
          <c:showLegendKey val="0"/>
          <c:showVal val="0"/>
          <c:showCatName val="0"/>
          <c:showSerName val="0"/>
          <c:showPercent val="0"/>
          <c:showBubbleSize val="0"/>
        </c:dLbls>
        <c:gapWidth val="150"/>
        <c:axId val="100562432"/>
        <c:axId val="1005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49D7-4D78-AD10-D925AD2E3AF8}"/>
            </c:ext>
          </c:extLst>
        </c:ser>
        <c:dLbls>
          <c:showLegendKey val="0"/>
          <c:showVal val="0"/>
          <c:showCatName val="0"/>
          <c:showSerName val="0"/>
          <c:showPercent val="0"/>
          <c:showBubbleSize val="0"/>
        </c:dLbls>
        <c:marker val="1"/>
        <c:smooth val="0"/>
        <c:axId val="100562432"/>
        <c:axId val="100564352"/>
      </c:lineChart>
      <c:dateAx>
        <c:axId val="100562432"/>
        <c:scaling>
          <c:orientation val="minMax"/>
        </c:scaling>
        <c:delete val="1"/>
        <c:axPos val="b"/>
        <c:numFmt formatCode="ge" sourceLinked="1"/>
        <c:majorTickMark val="none"/>
        <c:minorTickMark val="none"/>
        <c:tickLblPos val="none"/>
        <c:crossAx val="100564352"/>
        <c:crosses val="autoZero"/>
        <c:auto val="1"/>
        <c:lblOffset val="100"/>
        <c:baseTimeUnit val="years"/>
      </c:dateAx>
      <c:valAx>
        <c:axId val="100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133.65</c:v>
                </c:pt>
                <c:pt idx="1">
                  <c:v>128.99</c:v>
                </c:pt>
                <c:pt idx="2">
                  <c:v>125.78</c:v>
                </c:pt>
                <c:pt idx="3">
                  <c:v>123.9</c:v>
                </c:pt>
                <c:pt idx="4">
                  <c:v>121.56</c:v>
                </c:pt>
              </c:numCache>
            </c:numRef>
          </c:val>
          <c:extLst xmlns:c16r2="http://schemas.microsoft.com/office/drawing/2015/06/chart">
            <c:ext xmlns:c16="http://schemas.microsoft.com/office/drawing/2014/chart" uri="{C3380CC4-5D6E-409C-BE32-E72D297353CC}">
              <c16:uniqueId val="{00000000-3C52-4D53-9168-90C59D1C6F61}"/>
            </c:ext>
          </c:extLst>
        </c:ser>
        <c:dLbls>
          <c:showLegendKey val="0"/>
          <c:showVal val="0"/>
          <c:showCatName val="0"/>
          <c:showSerName val="0"/>
          <c:showPercent val="0"/>
          <c:showBubbleSize val="0"/>
        </c:dLbls>
        <c:gapWidth val="150"/>
        <c:axId val="100599680"/>
        <c:axId val="1006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3C52-4D53-9168-90C59D1C6F61}"/>
            </c:ext>
          </c:extLst>
        </c:ser>
        <c:dLbls>
          <c:showLegendKey val="0"/>
          <c:showVal val="0"/>
          <c:showCatName val="0"/>
          <c:showSerName val="0"/>
          <c:showPercent val="0"/>
          <c:showBubbleSize val="0"/>
        </c:dLbls>
        <c:marker val="1"/>
        <c:smooth val="0"/>
        <c:axId val="100599680"/>
        <c:axId val="100605952"/>
      </c:lineChart>
      <c:dateAx>
        <c:axId val="100599680"/>
        <c:scaling>
          <c:orientation val="minMax"/>
        </c:scaling>
        <c:delete val="1"/>
        <c:axPos val="b"/>
        <c:numFmt formatCode="ge" sourceLinked="1"/>
        <c:majorTickMark val="none"/>
        <c:minorTickMark val="none"/>
        <c:tickLblPos val="none"/>
        <c:crossAx val="100605952"/>
        <c:crosses val="autoZero"/>
        <c:auto val="1"/>
        <c:lblOffset val="100"/>
        <c:baseTimeUnit val="years"/>
      </c:dateAx>
      <c:valAx>
        <c:axId val="1006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8" zoomScaleNormal="100" workbookViewId="0">
      <selection activeCell="BI12" sqref="BI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柳井地域広域水道企業団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82.29</v>
      </c>
      <c r="J10" s="51"/>
      <c r="K10" s="51"/>
      <c r="L10" s="51"/>
      <c r="M10" s="51"/>
      <c r="N10" s="51"/>
      <c r="O10" s="62"/>
      <c r="P10" s="52">
        <f>データ!$P$6</f>
        <v>28.45</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61122</v>
      </c>
      <c r="AM10" s="59"/>
      <c r="AN10" s="59"/>
      <c r="AO10" s="59"/>
      <c r="AP10" s="59"/>
      <c r="AQ10" s="59"/>
      <c r="AR10" s="59"/>
      <c r="AS10" s="59"/>
      <c r="AT10" s="50">
        <f>データ!$V$6</f>
        <v>54.47</v>
      </c>
      <c r="AU10" s="51"/>
      <c r="AV10" s="51"/>
      <c r="AW10" s="51"/>
      <c r="AX10" s="51"/>
      <c r="AY10" s="51"/>
      <c r="AZ10" s="51"/>
      <c r="BA10" s="51"/>
      <c r="BB10" s="52">
        <f>データ!$W$6</f>
        <v>1122.1199999999999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bc8AgqXWUm+xfb0Znm3Gjavb7wn36kmqdzpaHBWs3k6KK1Orxrz1/iHhmqChXgGL1f9YkCWp1KTzOIuNvoIb4w==" saltValue="UKwtZQdKWrGof3KYiBzYG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358614</v>
      </c>
      <c r="D6" s="33">
        <f t="shared" si="3"/>
        <v>46</v>
      </c>
      <c r="E6" s="33">
        <f t="shared" si="3"/>
        <v>1</v>
      </c>
      <c r="F6" s="33">
        <f t="shared" si="3"/>
        <v>0</v>
      </c>
      <c r="G6" s="33">
        <f t="shared" si="3"/>
        <v>2</v>
      </c>
      <c r="H6" s="33" t="str">
        <f t="shared" si="3"/>
        <v>山口県　柳井地域広域水道企業団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82.29</v>
      </c>
      <c r="P6" s="34">
        <f t="shared" si="3"/>
        <v>28.45</v>
      </c>
      <c r="Q6" s="34">
        <f t="shared" si="3"/>
        <v>0</v>
      </c>
      <c r="R6" s="34" t="str">
        <f t="shared" si="3"/>
        <v>-</v>
      </c>
      <c r="S6" s="34" t="str">
        <f t="shared" si="3"/>
        <v>-</v>
      </c>
      <c r="T6" s="34" t="str">
        <f t="shared" si="3"/>
        <v>-</v>
      </c>
      <c r="U6" s="34">
        <f t="shared" si="3"/>
        <v>61122</v>
      </c>
      <c r="V6" s="34">
        <f t="shared" si="3"/>
        <v>54.47</v>
      </c>
      <c r="W6" s="34">
        <f t="shared" si="3"/>
        <v>1122.1199999999999</v>
      </c>
      <c r="X6" s="35">
        <f>IF(X7="",NA(),X7)</f>
        <v>98.88</v>
      </c>
      <c r="Y6" s="35">
        <f t="shared" ref="Y6:AG6" si="4">IF(Y7="",NA(),Y7)</f>
        <v>101.23</v>
      </c>
      <c r="Z6" s="35">
        <f t="shared" si="4"/>
        <v>102.2</v>
      </c>
      <c r="AA6" s="35">
        <f t="shared" si="4"/>
        <v>98.61</v>
      </c>
      <c r="AB6" s="35">
        <f t="shared" si="4"/>
        <v>99.53</v>
      </c>
      <c r="AC6" s="35">
        <f t="shared" si="4"/>
        <v>113.88</v>
      </c>
      <c r="AD6" s="35">
        <f t="shared" si="4"/>
        <v>113.47</v>
      </c>
      <c r="AE6" s="35">
        <f t="shared" si="4"/>
        <v>113.33</v>
      </c>
      <c r="AF6" s="35">
        <f t="shared" si="4"/>
        <v>114.05</v>
      </c>
      <c r="AG6" s="35">
        <f t="shared" si="4"/>
        <v>114.26</v>
      </c>
      <c r="AH6" s="34" t="str">
        <f>IF(AH7="","",IF(AH7="-","【-】","【"&amp;SUBSTITUTE(TEXT(AH7,"#,##0.00"),"-","△")&amp;"】"))</f>
        <v>【114.26】</v>
      </c>
      <c r="AI6" s="35">
        <f>IF(AI7="",NA(),AI7)</f>
        <v>3.81</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3824.83</v>
      </c>
      <c r="AU6" s="35">
        <f t="shared" ref="AU6:BC6" si="6">IF(AU7="",NA(),AU7)</f>
        <v>237.77</v>
      </c>
      <c r="AV6" s="35">
        <f t="shared" si="6"/>
        <v>255.34</v>
      </c>
      <c r="AW6" s="35">
        <f t="shared" si="6"/>
        <v>266.20999999999998</v>
      </c>
      <c r="AX6" s="35">
        <f t="shared" si="6"/>
        <v>279.98</v>
      </c>
      <c r="AY6" s="35">
        <f t="shared" si="6"/>
        <v>634.53</v>
      </c>
      <c r="AZ6" s="35">
        <f t="shared" si="6"/>
        <v>200.22</v>
      </c>
      <c r="BA6" s="35">
        <f t="shared" si="6"/>
        <v>212.95</v>
      </c>
      <c r="BB6" s="35">
        <f t="shared" si="6"/>
        <v>224.41</v>
      </c>
      <c r="BC6" s="35">
        <f t="shared" si="6"/>
        <v>243.44</v>
      </c>
      <c r="BD6" s="34" t="str">
        <f>IF(BD7="","",IF(BD7="-","【-】","【"&amp;SUBSTITUTE(TEXT(BD7,"#,##0.00"),"-","△")&amp;"】"))</f>
        <v>【243.44】</v>
      </c>
      <c r="BE6" s="35">
        <f>IF(BE7="",NA(),BE7)</f>
        <v>819.43</v>
      </c>
      <c r="BF6" s="35">
        <f t="shared" ref="BF6:BN6" si="7">IF(BF7="",NA(),BF7)</f>
        <v>747.57</v>
      </c>
      <c r="BG6" s="35">
        <f t="shared" si="7"/>
        <v>675.44</v>
      </c>
      <c r="BH6" s="35">
        <f t="shared" si="7"/>
        <v>648.34</v>
      </c>
      <c r="BI6" s="35">
        <f t="shared" si="7"/>
        <v>578.37</v>
      </c>
      <c r="BJ6" s="35">
        <f t="shared" si="7"/>
        <v>368.94</v>
      </c>
      <c r="BK6" s="35">
        <f t="shared" si="7"/>
        <v>351.06</v>
      </c>
      <c r="BL6" s="35">
        <f t="shared" si="7"/>
        <v>333.48</v>
      </c>
      <c r="BM6" s="35">
        <f t="shared" si="7"/>
        <v>320.31</v>
      </c>
      <c r="BN6" s="35">
        <f t="shared" si="7"/>
        <v>303.26</v>
      </c>
      <c r="BO6" s="34" t="str">
        <f>IF(BO7="","",IF(BO7="-","【-】","【"&amp;SUBSTITUTE(TEXT(BO7,"#,##0.00"),"-","△")&amp;"】"))</f>
        <v>【303.26】</v>
      </c>
      <c r="BP6" s="35">
        <f>IF(BP7="",NA(),BP7)</f>
        <v>89.78</v>
      </c>
      <c r="BQ6" s="35">
        <f t="shared" ref="BQ6:BY6" si="8">IF(BQ7="",NA(),BQ7)</f>
        <v>93.03</v>
      </c>
      <c r="BR6" s="35">
        <f t="shared" si="8"/>
        <v>95.4</v>
      </c>
      <c r="BS6" s="35">
        <f t="shared" si="8"/>
        <v>91.2</v>
      </c>
      <c r="BT6" s="35">
        <f t="shared" si="8"/>
        <v>92.96</v>
      </c>
      <c r="BU6" s="35">
        <f t="shared" si="8"/>
        <v>111.12</v>
      </c>
      <c r="BV6" s="35">
        <f t="shared" si="8"/>
        <v>112.92</v>
      </c>
      <c r="BW6" s="35">
        <f t="shared" si="8"/>
        <v>112.81</v>
      </c>
      <c r="BX6" s="35">
        <f t="shared" si="8"/>
        <v>113.88</v>
      </c>
      <c r="BY6" s="35">
        <f t="shared" si="8"/>
        <v>114.14</v>
      </c>
      <c r="BZ6" s="34" t="str">
        <f>IF(BZ7="","",IF(BZ7="-","【-】","【"&amp;SUBSTITUTE(TEXT(BZ7,"#,##0.00"),"-","△")&amp;"】"))</f>
        <v>【114.14】</v>
      </c>
      <c r="CA6" s="35">
        <f>IF(CA7="",NA(),CA7)</f>
        <v>133.65</v>
      </c>
      <c r="CB6" s="35">
        <f t="shared" ref="CB6:CJ6" si="9">IF(CB7="",NA(),CB7)</f>
        <v>128.99</v>
      </c>
      <c r="CC6" s="35">
        <f t="shared" si="9"/>
        <v>125.78</v>
      </c>
      <c r="CD6" s="35">
        <f t="shared" si="9"/>
        <v>123.9</v>
      </c>
      <c r="CE6" s="35">
        <f t="shared" si="9"/>
        <v>121.56</v>
      </c>
      <c r="CF6" s="35">
        <f t="shared" si="9"/>
        <v>75.75</v>
      </c>
      <c r="CG6" s="35">
        <f t="shared" si="9"/>
        <v>75.3</v>
      </c>
      <c r="CH6" s="35">
        <f t="shared" si="9"/>
        <v>75.3</v>
      </c>
      <c r="CI6" s="35">
        <f t="shared" si="9"/>
        <v>74.02</v>
      </c>
      <c r="CJ6" s="35">
        <f t="shared" si="9"/>
        <v>73.03</v>
      </c>
      <c r="CK6" s="34" t="str">
        <f>IF(CK7="","",IF(CK7="-","【-】","【"&amp;SUBSTITUTE(TEXT(CK7,"#,##0.00"),"-","△")&amp;"】"))</f>
        <v>【73.03】</v>
      </c>
      <c r="CL6" s="35">
        <f>IF(CL7="",NA(),CL7)</f>
        <v>71.77</v>
      </c>
      <c r="CM6" s="35">
        <f t="shared" ref="CM6:CU6" si="10">IF(CM7="",NA(),CM7)</f>
        <v>69.17</v>
      </c>
      <c r="CN6" s="35">
        <f t="shared" si="10"/>
        <v>69.599999999999994</v>
      </c>
      <c r="CO6" s="35">
        <f t="shared" si="10"/>
        <v>70.58</v>
      </c>
      <c r="CP6" s="35">
        <f t="shared" si="10"/>
        <v>70.08</v>
      </c>
      <c r="CQ6" s="35">
        <f t="shared" si="10"/>
        <v>64.12</v>
      </c>
      <c r="CR6" s="35">
        <f t="shared" si="10"/>
        <v>62.69</v>
      </c>
      <c r="CS6" s="35">
        <f t="shared" si="10"/>
        <v>61.82</v>
      </c>
      <c r="CT6" s="35">
        <f t="shared" si="10"/>
        <v>61.66</v>
      </c>
      <c r="CU6" s="35">
        <f t="shared" si="10"/>
        <v>62.19</v>
      </c>
      <c r="CV6" s="34" t="str">
        <f>IF(CV7="","",IF(CV7="-","【-】","【"&amp;SUBSTITUTE(TEXT(CV7,"#,##0.00"),"-","△")&amp;"】"))</f>
        <v>【62.19】</v>
      </c>
      <c r="CW6" s="35">
        <f>IF(CW7="",NA(),CW7)</f>
        <v>125.36</v>
      </c>
      <c r="CX6" s="35">
        <f t="shared" ref="CX6:DF6" si="11">IF(CX7="",NA(),CX7)</f>
        <v>130.07</v>
      </c>
      <c r="CY6" s="35">
        <f t="shared" si="11"/>
        <v>129.34</v>
      </c>
      <c r="CZ6" s="35">
        <f t="shared" si="11"/>
        <v>127.47</v>
      </c>
      <c r="DA6" s="35">
        <f t="shared" si="11"/>
        <v>128.38999999999999</v>
      </c>
      <c r="DB6" s="35">
        <f t="shared" si="11"/>
        <v>100.12</v>
      </c>
      <c r="DC6" s="35">
        <f t="shared" si="11"/>
        <v>100.12</v>
      </c>
      <c r="DD6" s="35">
        <f t="shared" si="11"/>
        <v>100.03</v>
      </c>
      <c r="DE6" s="35">
        <f t="shared" si="11"/>
        <v>100.05</v>
      </c>
      <c r="DF6" s="35">
        <f t="shared" si="11"/>
        <v>100.05</v>
      </c>
      <c r="DG6" s="34" t="str">
        <f>IF(DG7="","",IF(DG7="-","【-】","【"&amp;SUBSTITUTE(TEXT(DG7,"#,##0.00"),"-","△")&amp;"】"))</f>
        <v>【100.05】</v>
      </c>
      <c r="DH6" s="35">
        <f>IF(DH7="",NA(),DH7)</f>
        <v>19.079999999999998</v>
      </c>
      <c r="DI6" s="35">
        <f t="shared" ref="DI6:DQ6" si="12">IF(DI7="",NA(),DI7)</f>
        <v>31.95</v>
      </c>
      <c r="DJ6" s="35">
        <f t="shared" si="12"/>
        <v>34.01</v>
      </c>
      <c r="DK6" s="35">
        <f t="shared" si="12"/>
        <v>35.479999999999997</v>
      </c>
      <c r="DL6" s="35">
        <f t="shared" si="12"/>
        <v>37.54</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358614</v>
      </c>
      <c r="D7" s="37">
        <v>46</v>
      </c>
      <c r="E7" s="37">
        <v>1</v>
      </c>
      <c r="F7" s="37">
        <v>0</v>
      </c>
      <c r="G7" s="37">
        <v>2</v>
      </c>
      <c r="H7" s="37" t="s">
        <v>105</v>
      </c>
      <c r="I7" s="37" t="s">
        <v>106</v>
      </c>
      <c r="J7" s="37" t="s">
        <v>107</v>
      </c>
      <c r="K7" s="37" t="s">
        <v>108</v>
      </c>
      <c r="L7" s="37" t="s">
        <v>109</v>
      </c>
      <c r="M7" s="37" t="s">
        <v>110</v>
      </c>
      <c r="N7" s="38" t="s">
        <v>111</v>
      </c>
      <c r="O7" s="38">
        <v>82.29</v>
      </c>
      <c r="P7" s="38">
        <v>28.45</v>
      </c>
      <c r="Q7" s="38">
        <v>0</v>
      </c>
      <c r="R7" s="38" t="s">
        <v>111</v>
      </c>
      <c r="S7" s="38" t="s">
        <v>111</v>
      </c>
      <c r="T7" s="38" t="s">
        <v>111</v>
      </c>
      <c r="U7" s="38">
        <v>61122</v>
      </c>
      <c r="V7" s="38">
        <v>54.47</v>
      </c>
      <c r="W7" s="38">
        <v>1122.1199999999999</v>
      </c>
      <c r="X7" s="38">
        <v>98.88</v>
      </c>
      <c r="Y7" s="38">
        <v>101.23</v>
      </c>
      <c r="Z7" s="38">
        <v>102.2</v>
      </c>
      <c r="AA7" s="38">
        <v>98.61</v>
      </c>
      <c r="AB7" s="38">
        <v>99.53</v>
      </c>
      <c r="AC7" s="38">
        <v>113.88</v>
      </c>
      <c r="AD7" s="38">
        <v>113.47</v>
      </c>
      <c r="AE7" s="38">
        <v>113.33</v>
      </c>
      <c r="AF7" s="38">
        <v>114.05</v>
      </c>
      <c r="AG7" s="38">
        <v>114.26</v>
      </c>
      <c r="AH7" s="38">
        <v>114.26</v>
      </c>
      <c r="AI7" s="38">
        <v>3.81</v>
      </c>
      <c r="AJ7" s="38">
        <v>0</v>
      </c>
      <c r="AK7" s="38">
        <v>0</v>
      </c>
      <c r="AL7" s="38">
        <v>0</v>
      </c>
      <c r="AM7" s="38">
        <v>0</v>
      </c>
      <c r="AN7" s="38">
        <v>21.34</v>
      </c>
      <c r="AO7" s="38">
        <v>16.89</v>
      </c>
      <c r="AP7" s="38">
        <v>17.39</v>
      </c>
      <c r="AQ7" s="38">
        <v>12.65</v>
      </c>
      <c r="AR7" s="38">
        <v>10.58</v>
      </c>
      <c r="AS7" s="38">
        <v>10.58</v>
      </c>
      <c r="AT7" s="38">
        <v>3824.83</v>
      </c>
      <c r="AU7" s="38">
        <v>237.77</v>
      </c>
      <c r="AV7" s="38">
        <v>255.34</v>
      </c>
      <c r="AW7" s="38">
        <v>266.20999999999998</v>
      </c>
      <c r="AX7" s="38">
        <v>279.98</v>
      </c>
      <c r="AY7" s="38">
        <v>634.53</v>
      </c>
      <c r="AZ7" s="38">
        <v>200.22</v>
      </c>
      <c r="BA7" s="38">
        <v>212.95</v>
      </c>
      <c r="BB7" s="38">
        <v>224.41</v>
      </c>
      <c r="BC7" s="38">
        <v>243.44</v>
      </c>
      <c r="BD7" s="38">
        <v>243.44</v>
      </c>
      <c r="BE7" s="38">
        <v>819.43</v>
      </c>
      <c r="BF7" s="38">
        <v>747.57</v>
      </c>
      <c r="BG7" s="38">
        <v>675.44</v>
      </c>
      <c r="BH7" s="38">
        <v>648.34</v>
      </c>
      <c r="BI7" s="38">
        <v>578.37</v>
      </c>
      <c r="BJ7" s="38">
        <v>368.94</v>
      </c>
      <c r="BK7" s="38">
        <v>351.06</v>
      </c>
      <c r="BL7" s="38">
        <v>333.48</v>
      </c>
      <c r="BM7" s="38">
        <v>320.31</v>
      </c>
      <c r="BN7" s="38">
        <v>303.26</v>
      </c>
      <c r="BO7" s="38">
        <v>303.26</v>
      </c>
      <c r="BP7" s="38">
        <v>89.78</v>
      </c>
      <c r="BQ7" s="38">
        <v>93.03</v>
      </c>
      <c r="BR7" s="38">
        <v>95.4</v>
      </c>
      <c r="BS7" s="38">
        <v>91.2</v>
      </c>
      <c r="BT7" s="38">
        <v>92.96</v>
      </c>
      <c r="BU7" s="38">
        <v>111.12</v>
      </c>
      <c r="BV7" s="38">
        <v>112.92</v>
      </c>
      <c r="BW7" s="38">
        <v>112.81</v>
      </c>
      <c r="BX7" s="38">
        <v>113.88</v>
      </c>
      <c r="BY7" s="38">
        <v>114.14</v>
      </c>
      <c r="BZ7" s="38">
        <v>114.14</v>
      </c>
      <c r="CA7" s="38">
        <v>133.65</v>
      </c>
      <c r="CB7" s="38">
        <v>128.99</v>
      </c>
      <c r="CC7" s="38">
        <v>125.78</v>
      </c>
      <c r="CD7" s="38">
        <v>123.9</v>
      </c>
      <c r="CE7" s="38">
        <v>121.56</v>
      </c>
      <c r="CF7" s="38">
        <v>75.75</v>
      </c>
      <c r="CG7" s="38">
        <v>75.3</v>
      </c>
      <c r="CH7" s="38">
        <v>75.3</v>
      </c>
      <c r="CI7" s="38">
        <v>74.02</v>
      </c>
      <c r="CJ7" s="38">
        <v>73.03</v>
      </c>
      <c r="CK7" s="38">
        <v>73.03</v>
      </c>
      <c r="CL7" s="38">
        <v>71.77</v>
      </c>
      <c r="CM7" s="38">
        <v>69.17</v>
      </c>
      <c r="CN7" s="38">
        <v>69.599999999999994</v>
      </c>
      <c r="CO7" s="38">
        <v>70.58</v>
      </c>
      <c r="CP7" s="38">
        <v>70.08</v>
      </c>
      <c r="CQ7" s="38">
        <v>64.12</v>
      </c>
      <c r="CR7" s="38">
        <v>62.69</v>
      </c>
      <c r="CS7" s="38">
        <v>61.82</v>
      </c>
      <c r="CT7" s="38">
        <v>61.66</v>
      </c>
      <c r="CU7" s="38">
        <v>62.19</v>
      </c>
      <c r="CV7" s="38">
        <v>62.19</v>
      </c>
      <c r="CW7" s="38">
        <v>125.36</v>
      </c>
      <c r="CX7" s="38">
        <v>130.07</v>
      </c>
      <c r="CY7" s="38">
        <v>129.34</v>
      </c>
      <c r="CZ7" s="38">
        <v>127.47</v>
      </c>
      <c r="DA7" s="38">
        <v>128.38999999999999</v>
      </c>
      <c r="DB7" s="38">
        <v>100.12</v>
      </c>
      <c r="DC7" s="38">
        <v>100.12</v>
      </c>
      <c r="DD7" s="38">
        <v>100.03</v>
      </c>
      <c r="DE7" s="38">
        <v>100.05</v>
      </c>
      <c r="DF7" s="38">
        <v>100.05</v>
      </c>
      <c r="DG7" s="38">
        <v>100.05</v>
      </c>
      <c r="DH7" s="38">
        <v>19.079999999999998</v>
      </c>
      <c r="DI7" s="38">
        <v>31.95</v>
      </c>
      <c r="DJ7" s="38">
        <v>34.01</v>
      </c>
      <c r="DK7" s="38">
        <v>35.479999999999997</v>
      </c>
      <c r="DL7" s="38">
        <v>37.54</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2019-02-02T11:46:58Z</cp:lastPrinted>
  <dcterms:created xsi:type="dcterms:W3CDTF">2018-12-03T08:36:41Z</dcterms:created>
  <dcterms:modified xsi:type="dcterms:W3CDTF">2019-02-04T05:15:58Z</dcterms:modified>
</cp:coreProperties>
</file>