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川井H23～\1 国・県\市町課\経営比較分析\H30\回答\"/>
    </mc:Choice>
  </mc:AlternateContent>
  <workbookProtection workbookAlgorithmName="SHA-512" workbookHashValue="0rHYYlDaOo3S4bbeU0Zo8cAfvA1lNT/KE6hWr+ihJcTsZQp0W0iu65vg6K4SUdJzb4XlMfewkHVoBm8uwDmp3Q==" workbookSaltValue="c0ZAO9+k0gNnF46T5W4NjA==" workbookSpinCount="100000" lockStructure="1"/>
  <bookViews>
    <workbookView xWindow="0" yWindow="0" windowWidth="17745" windowHeight="45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<sst xmlns="http://schemas.openxmlformats.org/spreadsheetml/2006/main" count="237" uniqueCount="122">
  <si>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</si>
  <si>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</si>
  <si>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</si>
  <si>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</si>
  <si>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</si>
  <si>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</si>
  <si>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</si>
  <si>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</si>
  <si>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</si>
  <si>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</si>
  <si>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</si>
  <si>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</si>
  <si>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</si>
  <si>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</si>
  <si>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</si>
  <si>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</si>
  <si>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</si>
  <si>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</si>
  <si>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</si>
  <si>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</si>
  <si>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</si>
  <si>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</si>
  <si>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</si>
  <si>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</si>
  <si>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</si>
  <si>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</si>
  <si>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</si>
  <si>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</si>
  <si>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</si>
  <si>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</si>
  <si>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</si>
  <si>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</si>
  <si>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</si>
  <si>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</si>
  <si>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</si>
  <si>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</si>
  <si>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</si>
  <si>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</si>
  <si>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</si>
  <si>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</si>
  <si>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</si>
  <si>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</si>
  <si>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</si>
  <si>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</si>
  <si>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</si>
  <si>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</si>
  <si>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</si>
  <si>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</si>
  <si>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</si>
  <si>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</si>
  <si>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</si>
  <si>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</si>
  <si>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</si>
  <si>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</si>
  <si>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</si>
  <si>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</si>
  <si>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</si>
  <si>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</si>
  <si>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</si>
  <si>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</si>
  <si>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</si>
  <si>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</si>
  <si>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</si>
  <si>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</si>
  <si>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</si>
  <si>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</si>
  <si>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</si>
  <si>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</si>
  <si>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</si>
  <si>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</si>
  <si>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</si>
  <si>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</si>
  <si>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</si>
  <si>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</si>
  <si>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</si>
  <si>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</si>
  <si>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</si>
  <si>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</si>
  <si>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</si>
  <si>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</si>
  <si>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</si>
  <si>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</si>
  <si>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</si>
  <si>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</si>
  <si>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</si>
  <si>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</si>
  <si>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</si>
  <si>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</si>
  <si>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</si>
  <si>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</si>
  <si>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</si>
  <si>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</si>
  <si>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</si>
  <si>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</si>
  <si>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</si>
  <si>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</si>
  <si>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</si>
  <si>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</si>
  <si>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</si>
  <si>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</si>
  <si>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</si>
  <si>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</si>
  <si>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</si>
  <si>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</si>
  <si>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</si>
  <si>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</si>
  <si>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</si>
  <si>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</si>
  <si>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</si>
  <si>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</si>
  <si>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</si>
  <si>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</si>
  <si>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</si>
  <si>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</si>
  <si>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</si>
  <si>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</si>
  <si>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</si>
  <si>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</si>
  <si>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</si>
  <si>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伊保庄、阿月、大畠の簡易水道事業は平成２９年４月１日に水道事業に統合され、離島の平郡東、平郡西の２簡易水道は平成３２年４月には地方公営企業法の適用化を行う予定である。
　また、その際は２簡易水道事業を一本化することを検討している。
　今後も【柳井市簡易水道事業経営戦略】に基づき効率的な経営に努める。</t>
    <rPh sb="1" eb="3">
      <t>イホ</t>
    </rPh>
    <rPh sb="5" eb="6">
      <t>ア</t>
    </rPh>
    <rPh sb="6" eb="7">
      <t>ツキ</t>
    </rPh>
    <rPh sb="8" eb="10">
      <t>オオバタケ</t>
    </rPh>
    <rPh sb="11" eb="13">
      <t>カンイ</t>
    </rPh>
    <rPh sb="13" eb="15">
      <t>スイドウ</t>
    </rPh>
    <rPh sb="15" eb="17">
      <t>ジギョウ</t>
    </rPh>
    <rPh sb="18" eb="20">
      <t>ヘイセイ</t>
    </rPh>
    <rPh sb="22" eb="23">
      <t>ネン</t>
    </rPh>
    <rPh sb="24" eb="25">
      <t>ガツ</t>
    </rPh>
    <rPh sb="25" eb="27">
      <t>ツイタチ</t>
    </rPh>
    <rPh sb="28" eb="30">
      <t>スイドウ</t>
    </rPh>
    <rPh sb="30" eb="32">
      <t>ジギョウ</t>
    </rPh>
    <rPh sb="33" eb="35">
      <t>トウゴウ</t>
    </rPh>
    <rPh sb="38" eb="40">
      <t>リトウ</t>
    </rPh>
    <rPh sb="41" eb="42">
      <t>タイラ</t>
    </rPh>
    <rPh sb="42" eb="43">
      <t>グン</t>
    </rPh>
    <rPh sb="43" eb="44">
      <t>ヒガシ</t>
    </rPh>
    <rPh sb="45" eb="46">
      <t>タイラ</t>
    </rPh>
    <rPh sb="46" eb="47">
      <t>グン</t>
    </rPh>
    <rPh sb="47" eb="48">
      <t>ニシ</t>
    </rPh>
    <rPh sb="50" eb="52">
      <t>カンイ</t>
    </rPh>
    <rPh sb="52" eb="54">
      <t>スイドウ</t>
    </rPh>
    <rPh sb="55" eb="57">
      <t>ヘイセイ</t>
    </rPh>
    <rPh sb="59" eb="60">
      <t>ネン</t>
    </rPh>
    <rPh sb="61" eb="62">
      <t>ツキ</t>
    </rPh>
    <rPh sb="64" eb="66">
      <t>チホウ</t>
    </rPh>
    <rPh sb="66" eb="68">
      <t>コウエイ</t>
    </rPh>
    <rPh sb="68" eb="70">
      <t>キギョウ</t>
    </rPh>
    <rPh sb="70" eb="71">
      <t>ホウ</t>
    </rPh>
    <rPh sb="72" eb="75">
      <t>テキヨウカ</t>
    </rPh>
    <rPh sb="76" eb="77">
      <t>オコナ</t>
    </rPh>
    <rPh sb="78" eb="80">
      <t>ヨテイ</t>
    </rPh>
    <rPh sb="91" eb="92">
      <t>サイ</t>
    </rPh>
    <rPh sb="94" eb="96">
      <t>カンイ</t>
    </rPh>
    <rPh sb="96" eb="98">
      <t>スイドウ</t>
    </rPh>
    <rPh sb="98" eb="100">
      <t>ジギョウ</t>
    </rPh>
    <rPh sb="101" eb="104">
      <t>イッポンカ</t>
    </rPh>
    <rPh sb="109" eb="111">
      <t>ケントウ</t>
    </rPh>
    <rPh sb="118" eb="120">
      <t>コンゴ</t>
    </rPh>
    <rPh sb="122" eb="125">
      <t>ヤナイシ</t>
    </rPh>
    <rPh sb="125" eb="127">
      <t>カンイ</t>
    </rPh>
    <rPh sb="127" eb="129">
      <t>スイドウ</t>
    </rPh>
    <rPh sb="129" eb="131">
      <t>ジギョウ</t>
    </rPh>
    <rPh sb="131" eb="133">
      <t>ケイエイ</t>
    </rPh>
    <rPh sb="133" eb="135">
      <t>センリャク</t>
    </rPh>
    <rPh sb="137" eb="138">
      <t>モト</t>
    </rPh>
    <rPh sb="140" eb="143">
      <t>コウリツテキ</t>
    </rPh>
    <rPh sb="144" eb="146">
      <t>ケイエイ</t>
    </rPh>
    <rPh sb="147" eb="148">
      <t>ツト</t>
    </rPh>
    <phoneticPr fontId="16"/>
  </si>
  <si>
    <t>　近年は、水道事業との統合を控え比較的古い管や重要管路の布設替を進めた。その結果、平成２７年、平成２８年と大幅に管路更新率は向上した。
　比較的新しい配水管が多いが、今後も安定的な事業継続のため計画的な更新を行う。</t>
    <rPh sb="1" eb="3">
      <t>キンネン</t>
    </rPh>
    <rPh sb="5" eb="7">
      <t>スイドウ</t>
    </rPh>
    <rPh sb="7" eb="9">
      <t>ジギョウ</t>
    </rPh>
    <rPh sb="11" eb="13">
      <t>トウゴウ</t>
    </rPh>
    <rPh sb="14" eb="15">
      <t>ヒカ</t>
    </rPh>
    <rPh sb="16" eb="19">
      <t>ヒカクテキ</t>
    </rPh>
    <rPh sb="19" eb="20">
      <t>フル</t>
    </rPh>
    <rPh sb="21" eb="22">
      <t>カン</t>
    </rPh>
    <rPh sb="23" eb="25">
      <t>ジュウヨウ</t>
    </rPh>
    <rPh sb="25" eb="27">
      <t>カンロ</t>
    </rPh>
    <rPh sb="28" eb="30">
      <t>フセツ</t>
    </rPh>
    <rPh sb="30" eb="31">
      <t>カ</t>
    </rPh>
    <rPh sb="32" eb="33">
      <t>スス</t>
    </rPh>
    <rPh sb="38" eb="40">
      <t>ケッカ</t>
    </rPh>
    <rPh sb="41" eb="43">
      <t>ヘイセイ</t>
    </rPh>
    <rPh sb="45" eb="46">
      <t>ネン</t>
    </rPh>
    <rPh sb="47" eb="49">
      <t>ヘイセイ</t>
    </rPh>
    <rPh sb="51" eb="52">
      <t>ネン</t>
    </rPh>
    <rPh sb="53" eb="55">
      <t>オオハバ</t>
    </rPh>
    <rPh sb="56" eb="58">
      <t>カンロ</t>
    </rPh>
    <rPh sb="58" eb="60">
      <t>コウシン</t>
    </rPh>
    <rPh sb="60" eb="61">
      <t>リツ</t>
    </rPh>
    <rPh sb="62" eb="64">
      <t>コウジョウ</t>
    </rPh>
    <rPh sb="69" eb="72">
      <t>ヒカクテキ</t>
    </rPh>
    <rPh sb="72" eb="73">
      <t>アタラ</t>
    </rPh>
    <rPh sb="75" eb="78">
      <t>ハイスイカン</t>
    </rPh>
    <rPh sb="79" eb="80">
      <t>オオ</t>
    </rPh>
    <rPh sb="83" eb="85">
      <t>コンゴ</t>
    </rPh>
    <rPh sb="86" eb="89">
      <t>アンテイテキ</t>
    </rPh>
    <rPh sb="90" eb="92">
      <t>ジギョウ</t>
    </rPh>
    <rPh sb="92" eb="94">
      <t>ケイゾク</t>
    </rPh>
    <rPh sb="97" eb="100">
      <t>ケイカクテキ</t>
    </rPh>
    <rPh sb="101" eb="103">
      <t>コウシン</t>
    </rPh>
    <rPh sb="104" eb="105">
      <t>オコナ</t>
    </rPh>
    <phoneticPr fontId="16"/>
  </si>
  <si>
    <t>　本市の簡易水道事業の内、水道事業と隣接する伊保庄、阿月、大畠簡易水道は平成２９年４月１日に水道事業に統合され、離島の平郡東、平郡西の２簡易水道のみとなった。
　①類似団体の平均値と比べると、一般会計からの繰入れにより収益的収支比率は高い。今後も、円滑な事業運営のため繰入れは必要である。
　④平成29年度より簡易水道事業は離島のみとなり、事業規模は縮小し、一方で、平成25年から離島については、新しい水源を求めるために、事業を実施したため、企業債残高が増加した。そのため、平成29年度は類似団体の平均値と比べると数値が大きく増加している。
　⑤平成２９年度以降、離島の２簡易水道のみとなり給水人口は激減し、給水収益も給水人口の減少に伴い減少したため、類似団体の平均を下回っている。そのため、経営上、一般会計からの繰入れは欠かせないものである。
　⑥離島の水源開発に伴う経費が嵩み、類似団体より給水原価は高い。
　⑦平成２９年度に３簡易水道を上水道に統合し、離島のみとなったため、平成２９年度は類似団体の平均を下回っている。
　⑧計画的な老朽管更新により類似団体の平均値より有収率は高い。</t>
    <rPh sb="1" eb="2">
      <t>ホン</t>
    </rPh>
    <rPh sb="2" eb="3">
      <t>シ</t>
    </rPh>
    <rPh sb="4" eb="6">
      <t>カンイ</t>
    </rPh>
    <rPh sb="6" eb="8">
      <t>スイドウ</t>
    </rPh>
    <rPh sb="8" eb="10">
      <t>ジギョウ</t>
    </rPh>
    <rPh sb="11" eb="12">
      <t>ウチ</t>
    </rPh>
    <rPh sb="36" eb="38">
      <t>ヘイセイ</t>
    </rPh>
    <rPh sb="40" eb="41">
      <t>ネン</t>
    </rPh>
    <rPh sb="42" eb="43">
      <t>ガツ</t>
    </rPh>
    <rPh sb="43" eb="45">
      <t>ツイタチ</t>
    </rPh>
    <rPh sb="46" eb="48">
      <t>スイドウ</t>
    </rPh>
    <rPh sb="48" eb="50">
      <t>ジギョウ</t>
    </rPh>
    <rPh sb="51" eb="53">
      <t>トウゴウ</t>
    </rPh>
    <rPh sb="56" eb="58">
      <t>リトウ</t>
    </rPh>
    <rPh sb="59" eb="60">
      <t>タイラ</t>
    </rPh>
    <rPh sb="60" eb="61">
      <t>グン</t>
    </rPh>
    <rPh sb="61" eb="62">
      <t>ヒガシ</t>
    </rPh>
    <rPh sb="63" eb="64">
      <t>タイラ</t>
    </rPh>
    <rPh sb="64" eb="65">
      <t>グン</t>
    </rPh>
    <rPh sb="65" eb="66">
      <t>ニシ</t>
    </rPh>
    <rPh sb="68" eb="70">
      <t>カンイ</t>
    </rPh>
    <rPh sb="70" eb="72">
      <t>スイドウ</t>
    </rPh>
    <rPh sb="82" eb="84">
      <t>ルイジ</t>
    </rPh>
    <rPh sb="84" eb="86">
      <t>ダンタイ</t>
    </rPh>
    <rPh sb="87" eb="90">
      <t>ヘイキンチ</t>
    </rPh>
    <rPh sb="91" eb="92">
      <t>クラ</t>
    </rPh>
    <rPh sb="96" eb="98">
      <t>イッパン</t>
    </rPh>
    <rPh sb="98" eb="100">
      <t>カイケイ</t>
    </rPh>
    <rPh sb="103" eb="105">
      <t>クリイレ</t>
    </rPh>
    <rPh sb="109" eb="112">
      <t>シュウエキテキ</t>
    </rPh>
    <rPh sb="112" eb="114">
      <t>シュウシ</t>
    </rPh>
    <rPh sb="114" eb="116">
      <t>ヒリツ</t>
    </rPh>
    <rPh sb="117" eb="118">
      <t>タカ</t>
    </rPh>
    <rPh sb="120" eb="122">
      <t>コンゴ</t>
    </rPh>
    <rPh sb="124" eb="126">
      <t>エンカツ</t>
    </rPh>
    <rPh sb="127" eb="129">
      <t>ジギョウ</t>
    </rPh>
    <rPh sb="129" eb="131">
      <t>ウンエイ</t>
    </rPh>
    <rPh sb="134" eb="135">
      <t>ク</t>
    </rPh>
    <rPh sb="135" eb="136">
      <t>イ</t>
    </rPh>
    <rPh sb="138" eb="140">
      <t>ヒツヨウ</t>
    </rPh>
    <rPh sb="147" eb="149">
      <t>ヘイセイ</t>
    </rPh>
    <rPh sb="151" eb="153">
      <t>ネンド</t>
    </rPh>
    <rPh sb="155" eb="157">
      <t>カンイ</t>
    </rPh>
    <rPh sb="157" eb="159">
      <t>スイドウ</t>
    </rPh>
    <rPh sb="159" eb="161">
      <t>ジギョウ</t>
    </rPh>
    <rPh sb="162" eb="164">
      <t>リトウ</t>
    </rPh>
    <rPh sb="170" eb="172">
      <t>ジギョウ</t>
    </rPh>
    <rPh sb="172" eb="174">
      <t>キボ</t>
    </rPh>
    <rPh sb="175" eb="177">
      <t>シュクショウ</t>
    </rPh>
    <rPh sb="179" eb="181">
      <t>イッポウ</t>
    </rPh>
    <rPh sb="183" eb="185">
      <t>ヘイセイ</t>
    </rPh>
    <rPh sb="187" eb="188">
      <t>ネン</t>
    </rPh>
    <rPh sb="273" eb="275">
      <t>ヘイセイ</t>
    </rPh>
    <rPh sb="277" eb="279">
      <t>ネンド</t>
    </rPh>
    <rPh sb="279" eb="281">
      <t>イコウ</t>
    </rPh>
    <rPh sb="282" eb="284">
      <t>リトウ</t>
    </rPh>
    <rPh sb="286" eb="288">
      <t>カンイ</t>
    </rPh>
    <rPh sb="288" eb="290">
      <t>スイドウ</t>
    </rPh>
    <rPh sb="295" eb="297">
      <t>キュウスイ</t>
    </rPh>
    <rPh sb="297" eb="299">
      <t>ジンコウ</t>
    </rPh>
    <rPh sb="300" eb="302">
      <t>ゲキゲン</t>
    </rPh>
    <rPh sb="304" eb="306">
      <t>キュウスイ</t>
    </rPh>
    <rPh sb="306" eb="308">
      <t>シュウエキ</t>
    </rPh>
    <rPh sb="309" eb="311">
      <t>キュウスイ</t>
    </rPh>
    <rPh sb="311" eb="313">
      <t>ジンコウ</t>
    </rPh>
    <rPh sb="314" eb="316">
      <t>ゲンショウ</t>
    </rPh>
    <rPh sb="317" eb="318">
      <t>トモナ</t>
    </rPh>
    <rPh sb="319" eb="321">
      <t>ゲンショウ</t>
    </rPh>
    <rPh sb="326" eb="328">
      <t>ルイジ</t>
    </rPh>
    <rPh sb="328" eb="330">
      <t>ダンタイ</t>
    </rPh>
    <rPh sb="331" eb="333">
      <t>ヘイキン</t>
    </rPh>
    <rPh sb="334" eb="336">
      <t>シタマワ</t>
    </rPh>
    <rPh sb="346" eb="348">
      <t>ケイエイ</t>
    </rPh>
    <rPh sb="348" eb="349">
      <t>ジョウ</t>
    </rPh>
    <rPh sb="350" eb="352">
      <t>イッパン</t>
    </rPh>
    <rPh sb="352" eb="354">
      <t>カイケイ</t>
    </rPh>
    <rPh sb="357" eb="358">
      <t>ク</t>
    </rPh>
    <rPh sb="358" eb="359">
      <t>イ</t>
    </rPh>
    <rPh sb="361" eb="362">
      <t>カ</t>
    </rPh>
    <rPh sb="375" eb="377">
      <t>リトウ</t>
    </rPh>
    <rPh sb="378" eb="380">
      <t>スイゲン</t>
    </rPh>
    <rPh sb="380" eb="382">
      <t>カイハツ</t>
    </rPh>
    <rPh sb="383" eb="384">
      <t>トモナ</t>
    </rPh>
    <rPh sb="385" eb="387">
      <t>ケイヒ</t>
    </rPh>
    <rPh sb="388" eb="389">
      <t>カサ</t>
    </rPh>
    <rPh sb="391" eb="393">
      <t>ルイジ</t>
    </rPh>
    <rPh sb="393" eb="395">
      <t>ダンタイ</t>
    </rPh>
    <rPh sb="397" eb="399">
      <t>キュウスイ</t>
    </rPh>
    <rPh sb="399" eb="401">
      <t>ゲンカ</t>
    </rPh>
    <rPh sb="402" eb="403">
      <t>タカ</t>
    </rPh>
    <rPh sb="408" eb="410">
      <t>ヘイセイ</t>
    </rPh>
    <rPh sb="412" eb="414">
      <t>ネンド</t>
    </rPh>
    <rPh sb="416" eb="418">
      <t>カンイ</t>
    </rPh>
    <rPh sb="418" eb="420">
      <t>スイドウ</t>
    </rPh>
    <rPh sb="421" eb="424">
      <t>ジョウスイドウ</t>
    </rPh>
    <rPh sb="425" eb="427">
      <t>トウゴウ</t>
    </rPh>
    <rPh sb="429" eb="431">
      <t>リトウ</t>
    </rPh>
    <rPh sb="440" eb="442">
      <t>ヘイセイ</t>
    </rPh>
    <rPh sb="444" eb="446">
      <t>ネンド</t>
    </rPh>
    <rPh sb="447" eb="449">
      <t>ルイジ</t>
    </rPh>
    <rPh sb="449" eb="451">
      <t>ダンタイ</t>
    </rPh>
    <rPh sb="452" eb="454">
      <t>ヘイキン</t>
    </rPh>
    <rPh sb="455" eb="457">
      <t>シタマワ</t>
    </rPh>
    <rPh sb="465" eb="468">
      <t>ケイカクテキ</t>
    </rPh>
    <rPh sb="469" eb="471">
      <t>ロウキュウ</t>
    </rPh>
    <rPh sb="471" eb="472">
      <t>カン</t>
    </rPh>
    <rPh sb="472" eb="474">
      <t>コウシン</t>
    </rPh>
    <rPh sb="477" eb="479">
      <t>ルイジ</t>
    </rPh>
    <rPh sb="479" eb="481">
      <t>ダンタイ</t>
    </rPh>
    <rPh sb="482" eb="485">
      <t>ヘイキンチ</t>
    </rPh>
    <rPh sb="487" eb="489">
      <t>ユウシュウ</t>
    </rPh>
    <rPh sb="489" eb="490">
      <t>リツ</t>
    </rPh>
    <rPh sb="491" eb="492">
      <t>タカ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</si>
</sst>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0.78</c:v>
                </c:pt>
                <c:pt idx="1">
                  <c:v>0.57999999999999996</c:v>
                </c:pt>
                <c:pt idx="2">
                  <c:v>1.4</c:v>
                </c:pt>
                <c:pt idx="3">
                  <c:v>5.51</c:v>
                </c:pt>
                <c:pt idx="4" formatCode="#,##0.00;&quot;△&quot;#,##0.00">
                  <c:v>0</c:v>
                </c:pt>
              </c:numCache>
            </c:numRef>
          </c:val>
          <c:extLst>
            <c:ext xmlns:c16="http://schemas.microsoft.com/office/drawing/2014/chart" uri="{C3380CC4-5D6E-409C-BE32-E72D297353CC}">
              <c16:uniqueId val="{00000000-5AB0-4A59-8B10-91DE8A386D1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0.56999999999999995</c:v>
                </c:pt>
              </c:numCache>
            </c:numRef>
          </c:val>
          <c:smooth val="0"/>
          <c:extLst>
            <c:ext xmlns:c16="http://schemas.microsoft.com/office/drawing/2014/chart" uri="{C3380CC4-5D6E-409C-BE32-E72D297353CC}">
              <c16:uniqueId val="{00000001-5AB0-4A59-8B10-91DE8A386D1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64.08</c:v>
                </c:pt>
                <c:pt idx="1">
                  <c:v>53.39</c:v>
                </c:pt>
                <c:pt idx="2">
                  <c:v>57.6</c:v>
                </c:pt>
                <c:pt idx="3">
                  <c:v>57.12</c:v>
                </c:pt>
                <c:pt idx="4">
                  <c:v>23.88</c:v>
                </c:pt>
              </c:numCache>
            </c:numRef>
          </c:val>
          <c:extLst>
            <c:ext xmlns:c16="http://schemas.microsoft.com/office/drawing/2014/chart" uri="{C3380CC4-5D6E-409C-BE32-E72D297353CC}">
              <c16:uniqueId val="{00000000-9FF9-48E0-9F14-65E5137C5AC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47.95</c:v>
                </c:pt>
              </c:numCache>
            </c:numRef>
          </c:val>
          <c:smooth val="0"/>
          <c:extLst>
            <c:ext xmlns:c16="http://schemas.microsoft.com/office/drawing/2014/chart" uri="{C3380CC4-5D6E-409C-BE32-E72D297353CC}">
              <c16:uniqueId val="{00000001-9FF9-48E0-9F14-65E5137C5AC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93.09</c:v>
                </c:pt>
                <c:pt idx="1">
                  <c:v>93.49</c:v>
                </c:pt>
                <c:pt idx="2">
                  <c:v>95.53</c:v>
                </c:pt>
                <c:pt idx="3">
                  <c:v>86.19</c:v>
                </c:pt>
                <c:pt idx="4">
                  <c:v>86.18</c:v>
                </c:pt>
              </c:numCache>
            </c:numRef>
          </c:val>
          <c:extLst>
            <c:ext xmlns:c16="http://schemas.microsoft.com/office/drawing/2014/chart" uri="{C3380CC4-5D6E-409C-BE32-E72D297353CC}">
              <c16:uniqueId val="{00000000-AB07-4D2F-BED2-BE73C0D3070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74.900000000000006</c:v>
                </c:pt>
              </c:numCache>
            </c:numRef>
          </c:val>
          <c:smooth val="0"/>
          <c:extLst>
            <c:ext xmlns:c16="http://schemas.microsoft.com/office/drawing/2014/chart" uri="{C3380CC4-5D6E-409C-BE32-E72D297353CC}">
              <c16:uniqueId val="{00000001-AB07-4D2F-BED2-BE73C0D3070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91.8</c:v>
                </c:pt>
                <c:pt idx="1">
                  <c:v>93.89</c:v>
                </c:pt>
                <c:pt idx="2">
                  <c:v>92.61</c:v>
                </c:pt>
                <c:pt idx="3">
                  <c:v>95.9</c:v>
                </c:pt>
                <c:pt idx="4">
                  <c:v>83.73</c:v>
                </c:pt>
              </c:numCache>
            </c:numRef>
          </c:val>
          <c:extLst>
            <c:ext xmlns:c16="http://schemas.microsoft.com/office/drawing/2014/chart" uri="{C3380CC4-5D6E-409C-BE32-E72D297353CC}">
              <c16:uniqueId val="{00000000-3742-414F-97FE-E63F6E7BC8E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74.05</c:v>
                </c:pt>
              </c:numCache>
            </c:numRef>
          </c:val>
          <c:smooth val="0"/>
          <c:extLst>
            <c:ext xmlns:c16="http://schemas.microsoft.com/office/drawing/2014/chart" uri="{C3380CC4-5D6E-409C-BE32-E72D297353CC}">
              <c16:uniqueId val="{00000001-3742-414F-97FE-E63F6E7BC8E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E0-44F6-BA99-EBD554BDA19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E0-44F6-BA99-EBD554BDA19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03-4350-A272-E4D548B7B86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03-4350-A272-E4D548B7B86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31-4535-B8D9-75229A0BFD2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31-4535-B8D9-75229A0BFD2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5E-461A-A7D9-8B33F9C5499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5E-461A-A7D9-8B33F9C5499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323.81</c:v>
                </c:pt>
                <c:pt idx="1">
                  <c:v>411.72</c:v>
                </c:pt>
                <c:pt idx="2">
                  <c:v>569.11</c:v>
                </c:pt>
                <c:pt idx="3">
                  <c:v>816.04</c:v>
                </c:pt>
                <c:pt idx="4">
                  <c:v>4063.02</c:v>
                </c:pt>
              </c:numCache>
            </c:numRef>
          </c:val>
          <c:extLst>
            <c:ext xmlns:c16="http://schemas.microsoft.com/office/drawing/2014/chart" uri="{C3380CC4-5D6E-409C-BE32-E72D297353CC}">
              <c16:uniqueId val="{00000000-7FF4-4F3D-A216-996665EEB38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1302.33</c:v>
                </c:pt>
              </c:numCache>
            </c:numRef>
          </c:val>
          <c:smooth val="0"/>
          <c:extLst>
            <c:ext xmlns:c16="http://schemas.microsoft.com/office/drawing/2014/chart" uri="{C3380CC4-5D6E-409C-BE32-E72D297353CC}">
              <c16:uniqueId val="{00000001-7FF4-4F3D-A216-996665EEB38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45.57</c:v>
                </c:pt>
                <c:pt idx="1">
                  <c:v>47.86</c:v>
                </c:pt>
                <c:pt idx="2">
                  <c:v>56.13</c:v>
                </c:pt>
                <c:pt idx="3">
                  <c:v>59.14</c:v>
                </c:pt>
                <c:pt idx="4">
                  <c:v>17.77</c:v>
                </c:pt>
              </c:numCache>
            </c:numRef>
          </c:val>
          <c:extLst>
            <c:ext xmlns:c16="http://schemas.microsoft.com/office/drawing/2014/chart" uri="{C3380CC4-5D6E-409C-BE32-E72D297353CC}">
              <c16:uniqueId val="{00000000-F368-4235-BDD1-2AEF083E4AC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40.89</c:v>
                </c:pt>
              </c:numCache>
            </c:numRef>
          </c:val>
          <c:smooth val="0"/>
          <c:extLst>
            <c:ext xmlns:c16="http://schemas.microsoft.com/office/drawing/2014/chart" uri="{C3380CC4-5D6E-409C-BE32-E72D297353CC}">
              <c16:uniqueId val="{00000001-F368-4235-BDD1-2AEF083E4AC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504.61</c:v>
                </c:pt>
                <c:pt idx="1">
                  <c:v>491.59</c:v>
                </c:pt>
                <c:pt idx="2">
                  <c:v>425.13</c:v>
                </c:pt>
                <c:pt idx="3">
                  <c:v>439.81</c:v>
                </c:pt>
                <c:pt idx="4">
                  <c:v>2088.5100000000002</c:v>
                </c:pt>
              </c:numCache>
            </c:numRef>
          </c:val>
          <c:extLst>
            <c:ext xmlns:c16="http://schemas.microsoft.com/office/drawing/2014/chart" uri="{C3380CC4-5D6E-409C-BE32-E72D297353CC}">
              <c16:uniqueId val="{00000000-54CA-480D-AD79-97C7FA4FDF6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383.2</c:v>
                </c:pt>
              </c:numCache>
            </c:numRef>
          </c:val>
          <c:smooth val="0"/>
          <c:extLst>
            <c:ext xmlns:c16="http://schemas.microsoft.com/office/drawing/2014/chart" uri="{C3380CC4-5D6E-409C-BE32-E72D297353CC}">
              <c16:uniqueId val="{00000001-54CA-480D-AD79-97C7FA4FDF6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6" zoomScaleNormal="100" workbookViewId="0">
      <selection activeCell="BK20" sqref="BK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柳井市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32504</v>
      </c>
      <c r="AM8" s="66"/>
      <c r="AN8" s="66"/>
      <c r="AO8" s="66"/>
      <c r="AP8" s="66"/>
      <c r="AQ8" s="66"/>
      <c r="AR8" s="66"/>
      <c r="AS8" s="66"/>
      <c r="AT8" s="65">
        <f>データ!$S$6</f>
        <v>140.05000000000001</v>
      </c>
      <c r="AU8" s="65"/>
      <c r="AV8" s="65"/>
      <c r="AW8" s="65"/>
      <c r="AX8" s="65"/>
      <c r="AY8" s="65"/>
      <c r="AZ8" s="65"/>
      <c r="BA8" s="65"/>
      <c r="BB8" s="65">
        <f>データ!$T$6</f>
        <v>232.09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1.03</v>
      </c>
      <c r="Q10" s="65"/>
      <c r="R10" s="65"/>
      <c r="S10" s="65"/>
      <c r="T10" s="65"/>
      <c r="U10" s="65"/>
      <c r="V10" s="65"/>
      <c r="W10" s="66">
        <f>データ!$Q$6</f>
        <v>4665</v>
      </c>
      <c r="X10" s="66"/>
      <c r="Y10" s="66"/>
      <c r="Z10" s="66"/>
      <c r="AA10" s="66"/>
      <c r="AB10" s="66"/>
      <c r="AC10" s="66"/>
      <c r="AD10" s="2"/>
      <c r="AE10" s="2"/>
      <c r="AF10" s="2"/>
      <c r="AG10" s="2"/>
      <c r="AH10" s="2"/>
      <c r="AI10" s="2"/>
      <c r="AJ10" s="2"/>
      <c r="AK10" s="2"/>
      <c r="AL10" s="66">
        <f>データ!$U$6</f>
        <v>333</v>
      </c>
      <c r="AM10" s="66"/>
      <c r="AN10" s="66"/>
      <c r="AO10" s="66"/>
      <c r="AP10" s="66"/>
      <c r="AQ10" s="66"/>
      <c r="AR10" s="66"/>
      <c r="AS10" s="66"/>
      <c r="AT10" s="65">
        <f>データ!$V$6</f>
        <v>0.4</v>
      </c>
      <c r="AU10" s="65"/>
      <c r="AV10" s="65"/>
      <c r="AW10" s="65"/>
      <c r="AX10" s="65"/>
      <c r="AY10" s="65"/>
      <c r="AZ10" s="65"/>
      <c r="BA10" s="65"/>
      <c r="BB10" s="65">
        <f>データ!$W$6</f>
        <v>832.5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119</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LZC1BI0urSaTXhgvth1eyf1d/QxjyiFa3eHC+P2bPaABwVjJhHu7zbE5rpQ7Q6ShGDUolLwqBB+R/Ev1FtYLjQ==" saltValue="HyHeLRGwnsWAxI5M/ndp+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65</v>
      </c>
      <c r="B4" s="30"/>
      <c r="C4" s="30"/>
      <c r="D4" s="30"/>
      <c r="E4" s="30"/>
      <c r="F4" s="30"/>
      <c r="G4" s="30"/>
      <c r="H4" s="79"/>
      <c r="I4" s="80"/>
      <c r="J4" s="80"/>
      <c r="K4" s="80"/>
      <c r="L4" s="80"/>
      <c r="M4" s="80"/>
      <c r="N4" s="80"/>
      <c r="O4" s="80"/>
      <c r="P4" s="80"/>
      <c r="Q4" s="80"/>
      <c r="R4" s="80"/>
      <c r="S4" s="80"/>
      <c r="T4" s="80"/>
      <c r="U4" s="80"/>
      <c r="V4" s="80"/>
      <c r="W4" s="81"/>
      <c r="X4" s="75" t="s">
        <v>66</v>
      </c>
      <c r="Y4" s="75"/>
      <c r="Z4" s="75"/>
      <c r="AA4" s="75"/>
      <c r="AB4" s="75"/>
      <c r="AC4" s="75"/>
      <c r="AD4" s="75"/>
      <c r="AE4" s="75"/>
      <c r="AF4" s="75"/>
      <c r="AG4" s="75"/>
      <c r="AH4" s="75"/>
      <c r="AI4" s="75" t="s">
        <v>67</v>
      </c>
      <c r="AJ4" s="75"/>
      <c r="AK4" s="75"/>
      <c r="AL4" s="75"/>
      <c r="AM4" s="75"/>
      <c r="AN4" s="75"/>
      <c r="AO4" s="75"/>
      <c r="AP4" s="75"/>
      <c r="AQ4" s="75"/>
      <c r="AR4" s="75"/>
      <c r="AS4" s="75"/>
      <c r="AT4" s="75" t="s">
        <v>68</v>
      </c>
      <c r="AU4" s="75"/>
      <c r="AV4" s="75"/>
      <c r="AW4" s="75"/>
      <c r="AX4" s="75"/>
      <c r="AY4" s="75"/>
      <c r="AZ4" s="75"/>
      <c r="BA4" s="75"/>
      <c r="BB4" s="75"/>
      <c r="BC4" s="75"/>
      <c r="BD4" s="75"/>
      <c r="BE4" s="75" t="s">
        <v>69</v>
      </c>
      <c r="BF4" s="75"/>
      <c r="BG4" s="75"/>
      <c r="BH4" s="75"/>
      <c r="BI4" s="75"/>
      <c r="BJ4" s="75"/>
      <c r="BK4" s="75"/>
      <c r="BL4" s="75"/>
      <c r="BM4" s="75"/>
      <c r="BN4" s="75"/>
      <c r="BO4" s="75"/>
      <c r="BP4" s="75" t="s">
        <v>70</v>
      </c>
      <c r="BQ4" s="75"/>
      <c r="BR4" s="75"/>
      <c r="BS4" s="75"/>
      <c r="BT4" s="75"/>
      <c r="BU4" s="75"/>
      <c r="BV4" s="75"/>
      <c r="BW4" s="75"/>
      <c r="BX4" s="75"/>
      <c r="BY4" s="75"/>
      <c r="BZ4" s="75"/>
      <c r="CA4" s="75" t="s">
        <v>71</v>
      </c>
      <c r="CB4" s="75"/>
      <c r="CC4" s="75"/>
      <c r="CD4" s="75"/>
      <c r="CE4" s="75"/>
      <c r="CF4" s="75"/>
      <c r="CG4" s="75"/>
      <c r="CH4" s="75"/>
      <c r="CI4" s="75"/>
      <c r="CJ4" s="75"/>
      <c r="CK4" s="75"/>
      <c r="CL4" s="75" t="s">
        <v>72</v>
      </c>
      <c r="CM4" s="75"/>
      <c r="CN4" s="75"/>
      <c r="CO4" s="75"/>
      <c r="CP4" s="75"/>
      <c r="CQ4" s="75"/>
      <c r="CR4" s="75"/>
      <c r="CS4" s="75"/>
      <c r="CT4" s="75"/>
      <c r="CU4" s="75"/>
      <c r="CV4" s="75"/>
      <c r="CW4" s="75" t="s">
        <v>73</v>
      </c>
      <c r="CX4" s="75"/>
      <c r="CY4" s="75"/>
      <c r="CZ4" s="75"/>
      <c r="DA4" s="75"/>
      <c r="DB4" s="75"/>
      <c r="DC4" s="75"/>
      <c r="DD4" s="75"/>
      <c r="DE4" s="75"/>
      <c r="DF4" s="75"/>
      <c r="DG4" s="75"/>
      <c r="DH4" s="75" t="s">
        <v>74</v>
      </c>
      <c r="DI4" s="75"/>
      <c r="DJ4" s="75"/>
      <c r="DK4" s="75"/>
      <c r="DL4" s="75"/>
      <c r="DM4" s="75"/>
      <c r="DN4" s="75"/>
      <c r="DO4" s="75"/>
      <c r="DP4" s="75"/>
      <c r="DQ4" s="75"/>
      <c r="DR4" s="75"/>
      <c r="DS4" s="75" t="s">
        <v>75</v>
      </c>
      <c r="DT4" s="75"/>
      <c r="DU4" s="75"/>
      <c r="DV4" s="75"/>
      <c r="DW4" s="75"/>
      <c r="DX4" s="75"/>
      <c r="DY4" s="75"/>
      <c r="DZ4" s="75"/>
      <c r="EA4" s="75"/>
      <c r="EB4" s="75"/>
      <c r="EC4" s="75"/>
      <c r="ED4" s="75" t="s">
        <v>76</v>
      </c>
      <c r="EE4" s="75"/>
      <c r="EF4" s="75"/>
      <c r="EG4" s="75"/>
      <c r="EH4" s="75"/>
      <c r="EI4" s="75"/>
      <c r="EJ4" s="75"/>
      <c r="EK4" s="75"/>
      <c r="EL4" s="75"/>
      <c r="EM4" s="75"/>
      <c r="EN4" s="75"/>
    </row>
    <row r="5" spans="1:144" x14ac:dyDescent="0.15">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x14ac:dyDescent="0.15">
      <c r="A6" s="28" t="s">
        <v>105</v>
      </c>
      <c r="B6" s="33">
        <f>B7</f>
        <v>2017</v>
      </c>
      <c r="C6" s="33">
        <f t="shared" ref="C6:W6" si="3">C7</f>
        <v>352128</v>
      </c>
      <c r="D6" s="33">
        <f t="shared" si="3"/>
        <v>47</v>
      </c>
      <c r="E6" s="33">
        <f t="shared" si="3"/>
        <v>1</v>
      </c>
      <c r="F6" s="33">
        <f t="shared" si="3"/>
        <v>0</v>
      </c>
      <c r="G6" s="33">
        <f t="shared" si="3"/>
        <v>0</v>
      </c>
      <c r="H6" s="33" t="str">
        <f t="shared" si="3"/>
        <v>山口県　柳井市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1.03</v>
      </c>
      <c r="Q6" s="34">
        <f t="shared" si="3"/>
        <v>4665</v>
      </c>
      <c r="R6" s="34">
        <f t="shared" si="3"/>
        <v>32504</v>
      </c>
      <c r="S6" s="34">
        <f t="shared" si="3"/>
        <v>140.05000000000001</v>
      </c>
      <c r="T6" s="34">
        <f t="shared" si="3"/>
        <v>232.09</v>
      </c>
      <c r="U6" s="34">
        <f t="shared" si="3"/>
        <v>333</v>
      </c>
      <c r="V6" s="34">
        <f t="shared" si="3"/>
        <v>0.4</v>
      </c>
      <c r="W6" s="34">
        <f t="shared" si="3"/>
        <v>832.5</v>
      </c>
      <c r="X6" s="35">
        <f>IF(X7="",NA(),X7)</f>
        <v>91.8</v>
      </c>
      <c r="Y6" s="35">
        <f t="shared" ref="Y6:AG6" si="4">IF(Y7="",NA(),Y7)</f>
        <v>93.89</v>
      </c>
      <c r="Z6" s="35">
        <f t="shared" si="4"/>
        <v>92.61</v>
      </c>
      <c r="AA6" s="35">
        <f t="shared" si="4"/>
        <v>95.9</v>
      </c>
      <c r="AB6" s="35">
        <f t="shared" si="4"/>
        <v>83.73</v>
      </c>
      <c r="AC6" s="35">
        <f t="shared" si="4"/>
        <v>75.709999999999994</v>
      </c>
      <c r="AD6" s="35">
        <f t="shared" si="4"/>
        <v>75.09</v>
      </c>
      <c r="AE6" s="35">
        <f t="shared" si="4"/>
        <v>75.34</v>
      </c>
      <c r="AF6" s="35">
        <f t="shared" si="4"/>
        <v>76.650000000000006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323.81</v>
      </c>
      <c r="BF6" s="35">
        <f t="shared" ref="BF6:BN6" si="7">IF(BF7="",NA(),BF7)</f>
        <v>411.72</v>
      </c>
      <c r="BG6" s="35">
        <f t="shared" si="7"/>
        <v>569.11</v>
      </c>
      <c r="BH6" s="35">
        <f t="shared" si="7"/>
        <v>816.04</v>
      </c>
      <c r="BI6" s="35">
        <f t="shared" si="7"/>
        <v>4063.02</v>
      </c>
      <c r="BJ6" s="35">
        <f t="shared" si="7"/>
        <v>1167.7</v>
      </c>
      <c r="BK6" s="35">
        <f t="shared" si="7"/>
        <v>1228.58</v>
      </c>
      <c r="BL6" s="35">
        <f t="shared" si="7"/>
        <v>1280.18</v>
      </c>
      <c r="BM6" s="35">
        <f t="shared" si="7"/>
        <v>1346.23</v>
      </c>
      <c r="BN6" s="35">
        <f t="shared" si="7"/>
        <v>1302.33</v>
      </c>
      <c r="BO6" s="34" t="str">
        <f>IF(BO7="","",IF(BO7="-","【-】","【"&amp;SUBSTITUTE(TEXT(BO7,"#,##0.00"),"-","△")&amp;"】"))</f>
        <v>【1,141.75】</v>
      </c>
      <c r="BP6" s="35">
        <f>IF(BP7="",NA(),BP7)</f>
        <v>45.57</v>
      </c>
      <c r="BQ6" s="35">
        <f t="shared" ref="BQ6:BY6" si="8">IF(BQ7="",NA(),BQ7)</f>
        <v>47.86</v>
      </c>
      <c r="BR6" s="35">
        <f t="shared" si="8"/>
        <v>56.13</v>
      </c>
      <c r="BS6" s="35">
        <f t="shared" si="8"/>
        <v>59.14</v>
      </c>
      <c r="BT6" s="35">
        <f t="shared" si="8"/>
        <v>17.77</v>
      </c>
      <c r="BU6" s="35">
        <f t="shared" si="8"/>
        <v>54.43</v>
      </c>
      <c r="BV6" s="35">
        <f t="shared" si="8"/>
        <v>53.81</v>
      </c>
      <c r="BW6" s="35">
        <f t="shared" si="8"/>
        <v>53.62</v>
      </c>
      <c r="BX6" s="35">
        <f t="shared" si="8"/>
        <v>53.41</v>
      </c>
      <c r="BY6" s="35">
        <f t="shared" si="8"/>
        <v>40.89</v>
      </c>
      <c r="BZ6" s="34" t="str">
        <f>IF(BZ7="","",IF(BZ7="-","【-】","【"&amp;SUBSTITUTE(TEXT(BZ7,"#,##0.00"),"-","△")&amp;"】"))</f>
        <v>【54.93】</v>
      </c>
      <c r="CA6" s="35">
        <f>IF(CA7="",NA(),CA7)</f>
        <v>504.61</v>
      </c>
      <c r="CB6" s="35">
        <f t="shared" ref="CB6:CJ6" si="9">IF(CB7="",NA(),CB7)</f>
        <v>491.59</v>
      </c>
      <c r="CC6" s="35">
        <f t="shared" si="9"/>
        <v>425.13</v>
      </c>
      <c r="CD6" s="35">
        <f t="shared" si="9"/>
        <v>439.81</v>
      </c>
      <c r="CE6" s="35">
        <f t="shared" si="9"/>
        <v>2088.5100000000002</v>
      </c>
      <c r="CF6" s="35">
        <f t="shared" si="9"/>
        <v>279.8</v>
      </c>
      <c r="CG6" s="35">
        <f t="shared" si="9"/>
        <v>284.64999999999998</v>
      </c>
      <c r="CH6" s="35">
        <f t="shared" si="9"/>
        <v>287.7</v>
      </c>
      <c r="CI6" s="35">
        <f t="shared" si="9"/>
        <v>277.39999999999998</v>
      </c>
      <c r="CJ6" s="35">
        <f t="shared" si="9"/>
        <v>383.2</v>
      </c>
      <c r="CK6" s="34" t="str">
        <f>IF(CK7="","",IF(CK7="-","【-】","【"&amp;SUBSTITUTE(TEXT(CK7,"#,##0.00"),"-","△")&amp;"】"))</f>
        <v>【292.18】</v>
      </c>
      <c r="CL6" s="35">
        <f>IF(CL7="",NA(),CL7)</f>
        <v>64.08</v>
      </c>
      <c r="CM6" s="35">
        <f t="shared" ref="CM6:CU6" si="10">IF(CM7="",NA(),CM7)</f>
        <v>53.39</v>
      </c>
      <c r="CN6" s="35">
        <f t="shared" si="10"/>
        <v>57.6</v>
      </c>
      <c r="CO6" s="35">
        <f t="shared" si="10"/>
        <v>57.12</v>
      </c>
      <c r="CP6" s="35">
        <f t="shared" si="10"/>
        <v>23.88</v>
      </c>
      <c r="CQ6" s="35">
        <f t="shared" si="10"/>
        <v>60.17</v>
      </c>
      <c r="CR6" s="35">
        <f t="shared" si="10"/>
        <v>58.96</v>
      </c>
      <c r="CS6" s="35">
        <f t="shared" si="10"/>
        <v>58.1</v>
      </c>
      <c r="CT6" s="35">
        <f t="shared" si="10"/>
        <v>56.19</v>
      </c>
      <c r="CU6" s="35">
        <f t="shared" si="10"/>
        <v>47.95</v>
      </c>
      <c r="CV6" s="34" t="str">
        <f>IF(CV7="","",IF(CV7="-","【-】","【"&amp;SUBSTITUTE(TEXT(CV7,"#,##0.00"),"-","△")&amp;"】"))</f>
        <v>【56.91】</v>
      </c>
      <c r="CW6" s="35">
        <f>IF(CW7="",NA(),CW7)</f>
        <v>93.09</v>
      </c>
      <c r="CX6" s="35">
        <f t="shared" ref="CX6:DF6" si="11">IF(CX7="",NA(),CX7)</f>
        <v>93.49</v>
      </c>
      <c r="CY6" s="35">
        <f t="shared" si="11"/>
        <v>95.53</v>
      </c>
      <c r="CZ6" s="35">
        <f t="shared" si="11"/>
        <v>86.19</v>
      </c>
      <c r="DA6" s="35">
        <f t="shared" si="11"/>
        <v>86.18</v>
      </c>
      <c r="DB6" s="35">
        <f t="shared" si="11"/>
        <v>76.680000000000007</v>
      </c>
      <c r="DC6" s="35">
        <f t="shared" si="11"/>
        <v>76.58</v>
      </c>
      <c r="DD6" s="35">
        <f t="shared" si="11"/>
        <v>76.69</v>
      </c>
      <c r="DE6" s="35">
        <f t="shared" si="11"/>
        <v>77.180000000000007</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0.78</v>
      </c>
      <c r="EE6" s="35">
        <f t="shared" ref="EE6:EM6" si="14">IF(EE7="",NA(),EE7)</f>
        <v>0.57999999999999996</v>
      </c>
      <c r="EF6" s="35">
        <f t="shared" si="14"/>
        <v>1.4</v>
      </c>
      <c r="EG6" s="35">
        <f t="shared" si="14"/>
        <v>5.51</v>
      </c>
      <c r="EH6" s="34">
        <f t="shared" si="14"/>
        <v>0</v>
      </c>
      <c r="EI6" s="35">
        <f t="shared" si="14"/>
        <v>0.89</v>
      </c>
      <c r="EJ6" s="35">
        <f t="shared" si="14"/>
        <v>0.98</v>
      </c>
      <c r="EK6" s="35">
        <f t="shared" si="14"/>
        <v>0.76</v>
      </c>
      <c r="EL6" s="35">
        <f t="shared" si="14"/>
        <v>0.8</v>
      </c>
      <c r="EM6" s="35">
        <f t="shared" si="14"/>
        <v>0.56999999999999995</v>
      </c>
      <c r="EN6" s="34" t="str">
        <f>IF(EN7="","",IF(EN7="-","【-】","【"&amp;SUBSTITUTE(TEXT(EN7,"#,##0.00"),"-","△")&amp;"】"))</f>
        <v>【0.72】</v>
      </c>
    </row>
    <row r="7" spans="1:144" s="36" customFormat="1" x14ac:dyDescent="0.15">
      <c r="A7" s="28"/>
      <c r="B7" s="37">
        <v>2017</v>
      </c>
      <c r="C7" s="37">
        <v>352128</v>
      </c>
      <c r="D7" s="37">
        <v>47</v>
      </c>
      <c r="E7" s="37">
        <v>1</v>
      </c>
      <c r="F7" s="37">
        <v>0</v>
      </c>
      <c r="G7" s="37">
        <v>0</v>
      </c>
      <c r="H7" s="37" t="s">
        <v>106</v>
      </c>
      <c r="I7" s="37" t="s">
        <v>107</v>
      </c>
      <c r="J7" s="37" t="s">
        <v>108</v>
      </c>
      <c r="K7" s="37" t="s">
        <v>109</v>
      </c>
      <c r="L7" s="37" t="s">
        <v>110</v>
      </c>
      <c r="M7" s="37" t="s">
        <v>111</v>
      </c>
      <c r="N7" s="38" t="s">
        <v>112</v>
      </c>
      <c r="O7" s="38" t="s">
        <v>113</v>
      </c>
      <c r="P7" s="38">
        <v>1.03</v>
      </c>
      <c r="Q7" s="38">
        <v>4665</v>
      </c>
      <c r="R7" s="38">
        <v>32504</v>
      </c>
      <c r="S7" s="38">
        <v>140.05000000000001</v>
      </c>
      <c r="T7" s="38">
        <v>232.09</v>
      </c>
      <c r="U7" s="38">
        <v>333</v>
      </c>
      <c r="V7" s="38">
        <v>0.4</v>
      </c>
      <c r="W7" s="38">
        <v>832.5</v>
      </c>
      <c r="X7" s="38">
        <v>91.8</v>
      </c>
      <c r="Y7" s="38">
        <v>93.89</v>
      </c>
      <c r="Z7" s="38">
        <v>92.61</v>
      </c>
      <c r="AA7" s="38">
        <v>95.9</v>
      </c>
      <c r="AB7" s="38">
        <v>83.73</v>
      </c>
      <c r="AC7" s="38">
        <v>75.709999999999994</v>
      </c>
      <c r="AD7" s="38">
        <v>75.09</v>
      </c>
      <c r="AE7" s="38">
        <v>75.34</v>
      </c>
      <c r="AF7" s="38">
        <v>76.650000000000006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323.81</v>
      </c>
      <c r="BF7" s="38">
        <v>411.72</v>
      </c>
      <c r="BG7" s="38">
        <v>569.11</v>
      </c>
      <c r="BH7" s="38">
        <v>816.04</v>
      </c>
      <c r="BI7" s="38">
        <v>4063.02</v>
      </c>
      <c r="BJ7" s="38">
        <v>1167.7</v>
      </c>
      <c r="BK7" s="38">
        <v>1228.58</v>
      </c>
      <c r="BL7" s="38">
        <v>1280.18</v>
      </c>
      <c r="BM7" s="38">
        <v>1346.23</v>
      </c>
      <c r="BN7" s="38">
        <v>1302.33</v>
      </c>
      <c r="BO7" s="38">
        <v>1141.75</v>
      </c>
      <c r="BP7" s="38">
        <v>45.57</v>
      </c>
      <c r="BQ7" s="38">
        <v>47.86</v>
      </c>
      <c r="BR7" s="38">
        <v>56.13</v>
      </c>
      <c r="BS7" s="38">
        <v>59.14</v>
      </c>
      <c r="BT7" s="38">
        <v>17.77</v>
      </c>
      <c r="BU7" s="38">
        <v>54.43</v>
      </c>
      <c r="BV7" s="38">
        <v>53.81</v>
      </c>
      <c r="BW7" s="38">
        <v>53.62</v>
      </c>
      <c r="BX7" s="38">
        <v>53.41</v>
      </c>
      <c r="BY7" s="38">
        <v>40.89</v>
      </c>
      <c r="BZ7" s="38">
        <v>54.93</v>
      </c>
      <c r="CA7" s="38">
        <v>504.61</v>
      </c>
      <c r="CB7" s="38">
        <v>491.59</v>
      </c>
      <c r="CC7" s="38">
        <v>425.13</v>
      </c>
      <c r="CD7" s="38">
        <v>439.81</v>
      </c>
      <c r="CE7" s="38">
        <v>2088.5100000000002</v>
      </c>
      <c r="CF7" s="38">
        <v>279.8</v>
      </c>
      <c r="CG7" s="38">
        <v>284.64999999999998</v>
      </c>
      <c r="CH7" s="38">
        <v>287.7</v>
      </c>
      <c r="CI7" s="38">
        <v>277.39999999999998</v>
      </c>
      <c r="CJ7" s="38">
        <v>383.2</v>
      </c>
      <c r="CK7" s="38">
        <v>292.18</v>
      </c>
      <c r="CL7" s="38">
        <v>64.08</v>
      </c>
      <c r="CM7" s="38">
        <v>53.39</v>
      </c>
      <c r="CN7" s="38">
        <v>57.6</v>
      </c>
      <c r="CO7" s="38">
        <v>57.12</v>
      </c>
      <c r="CP7" s="38">
        <v>23.88</v>
      </c>
      <c r="CQ7" s="38">
        <v>60.17</v>
      </c>
      <c r="CR7" s="38">
        <v>58.96</v>
      </c>
      <c r="CS7" s="38">
        <v>58.1</v>
      </c>
      <c r="CT7" s="38">
        <v>56.19</v>
      </c>
      <c r="CU7" s="38">
        <v>47.95</v>
      </c>
      <c r="CV7" s="38">
        <v>56.91</v>
      </c>
      <c r="CW7" s="38">
        <v>93.09</v>
      </c>
      <c r="CX7" s="38">
        <v>93.49</v>
      </c>
      <c r="CY7" s="38">
        <v>95.53</v>
      </c>
      <c r="CZ7" s="38">
        <v>86.19</v>
      </c>
      <c r="DA7" s="38">
        <v>86.18</v>
      </c>
      <c r="DB7" s="38">
        <v>76.680000000000007</v>
      </c>
      <c r="DC7" s="38">
        <v>76.58</v>
      </c>
      <c r="DD7" s="38">
        <v>76.69</v>
      </c>
      <c r="DE7" s="38">
        <v>77.180000000000007</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0.78</v>
      </c>
      <c r="EE7" s="38">
        <v>0.57999999999999996</v>
      </c>
      <c r="EF7" s="38">
        <v>1.4</v>
      </c>
      <c r="EG7" s="38">
        <v>5.51</v>
      </c>
      <c r="EH7" s="38">
        <v>0</v>
      </c>
      <c r="EI7" s="38">
        <v>0.89</v>
      </c>
      <c r="EJ7" s="38">
        <v>0.98</v>
      </c>
      <c r="EK7" s="38">
        <v>0.76</v>
      </c>
      <c r="EL7" s="38">
        <v>0.8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2019-01-21T07:22:54Z</cp:lastPrinted>
  <dcterms:created xsi:type="dcterms:W3CDTF">2018-12-03T08:45:03Z</dcterms:created>
  <dcterms:modified xsi:type="dcterms:W3CDTF">2019-01-21T07:26:11Z</dcterms:modified>
  <cp:category/>
</cp:coreProperties>
</file>