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PqLsZKoCRY6PqbFIoZCgrAZWXjuWx5bs1kEKb3letseYl2654XCGsgquQ6xDXHzzsl2CwTWtq46Decq3g1v6A==" workbookSaltValue="2BusC4pdFFFa/mnluZVReQ==" workbookSpinCount="100000" lockStructure="1"/>
  <bookViews>
    <workbookView xWindow="0" yWindow="30" windowWidth="15360" windowHeight="760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<sst xmlns="http://schemas.openxmlformats.org/spreadsheetml/2006/main" count="237" uniqueCount="123">
  <si>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</si>
  <si>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</si>
  <si>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</si>
  <si>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</si>
  <si>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</si>
  <si>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</si>
  <si>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</si>
  <si>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</si>
  <si>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</si>
  <si>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</si>
  <si>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</si>
  <si>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</si>
  <si>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</si>
  <si>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</si>
  <si>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</si>
  <si>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</si>
  <si>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</si>
  <si>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</si>
  <si>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</si>
  <si>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</si>
  <si>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</si>
  <si>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</si>
  <si>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</si>
  <si>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</si>
  <si>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</si>
  <si>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</si>
  <si>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</si>
  <si>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</si>
  <si>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</si>
  <si>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</si>
  <si>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</si>
  <si>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</si>
  <si>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</si>
  <si>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</si>
  <si>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</si>
  <si>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</si>
  <si>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</si>
  <si>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</si>
  <si>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</si>
  <si>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</si>
  <si>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</si>
  <si>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</si>
  <si>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</si>
  <si>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</si>
  <si>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</si>
  <si>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</si>
  <si>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</si>
  <si>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</si>
  <si>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</si>
  <si>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</si>
  <si>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</si>
  <si>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</si>
  <si>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</si>
  <si>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</si>
  <si>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</si>
  <si>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</si>
  <si>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</si>
  <si>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</si>
  <si>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</si>
  <si>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</si>
  <si>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</si>
  <si>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</si>
  <si>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</si>
  <si>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</si>
  <si>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</si>
  <si>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</si>
  <si>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</si>
  <si>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</si>
  <si>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</si>
  <si>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</si>
  <si>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</si>
  <si>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</si>
  <si>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</si>
  <si>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</si>
  <si>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</si>
  <si>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</si>
  <si>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</si>
  <si>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</si>
  <si>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</si>
  <si>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</si>
  <si>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</si>
  <si>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</si>
  <si>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</si>
  <si>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</si>
  <si>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</si>
  <si>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</si>
  <si>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</si>
  <si>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</si>
  <si>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</si>
  <si>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</si>
  <si>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</si>
  <si>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</si>
  <si>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</si>
  <si>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</si>
  <si>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</si>
  <si>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</si>
  <si>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</si>
  <si>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</si>
  <si>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</si>
  <si>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</si>
  <si>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</si>
  <si>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</si>
  <si>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</si>
  <si>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</si>
  <si>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</si>
  <si>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</si>
  <si>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</si>
  <si>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周防大島町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</si>
  <si>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</si>
  <si>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</si>
  <si>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</si>
  <si>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</si>
  <si>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</si>
  <si>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</si>
  <si>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</si>
  <si>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</si>
  <si>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</si>
  <si>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</si>
  <si>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</si>
  <si>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</si>
  <si>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①管路更新率
　経営状況から、近年では修繕事業を主とし、老朽管や設備等の計画的な更新は行えていないが、現在実施の海底送水管布設事業を最優先とし、事業終了後、水道施設や管路の修繕、更新等を予定している。</t>
    <rPh sb="1" eb="3">
      <t>カンロ</t>
    </rPh>
    <rPh sb="3" eb="5">
      <t>コウシン</t>
    </rPh>
    <rPh sb="5" eb="6">
      <t>リツ</t>
    </rPh>
    <rPh sb="8" eb="10">
      <t>ケイエイ</t>
    </rPh>
    <rPh sb="10" eb="12">
      <t>ジョウキョウ</t>
    </rPh>
    <rPh sb="15" eb="17">
      <t>キンネン</t>
    </rPh>
    <rPh sb="19" eb="21">
      <t>シュウゼン</t>
    </rPh>
    <rPh sb="21" eb="23">
      <t>ジギョウ</t>
    </rPh>
    <rPh sb="24" eb="25">
      <t>シュ</t>
    </rPh>
    <rPh sb="28" eb="30">
      <t>ロウキュウ</t>
    </rPh>
    <rPh sb="30" eb="31">
      <t>カン</t>
    </rPh>
    <rPh sb="32" eb="35">
      <t>セツビトウ</t>
    </rPh>
    <rPh sb="36" eb="39">
      <t>ケイカクテキ</t>
    </rPh>
    <rPh sb="40" eb="42">
      <t>コウシン</t>
    </rPh>
    <rPh sb="43" eb="44">
      <t>オコナ</t>
    </rPh>
    <rPh sb="51" eb="53">
      <t>ゲンザイ</t>
    </rPh>
    <rPh sb="53" eb="55">
      <t>ジッシ</t>
    </rPh>
    <rPh sb="56" eb="58">
      <t>カイテイ</t>
    </rPh>
    <rPh sb="58" eb="60">
      <t>ソウスイ</t>
    </rPh>
    <rPh sb="60" eb="61">
      <t>カン</t>
    </rPh>
    <rPh sb="61" eb="63">
      <t>フセツ</t>
    </rPh>
    <rPh sb="63" eb="65">
      <t>ジギョウ</t>
    </rPh>
    <rPh sb="66" eb="67">
      <t>サイ</t>
    </rPh>
    <rPh sb="67" eb="69">
      <t>ユウセン</t>
    </rPh>
    <rPh sb="72" eb="74">
      <t>ジギョウ</t>
    </rPh>
    <rPh sb="74" eb="77">
      <t>シュウリョウゴ</t>
    </rPh>
    <rPh sb="78" eb="80">
      <t>スイドウ</t>
    </rPh>
    <rPh sb="80" eb="82">
      <t>シセツ</t>
    </rPh>
    <rPh sb="83" eb="85">
      <t>カンロ</t>
    </rPh>
    <rPh sb="86" eb="88">
      <t>シュウゼン</t>
    </rPh>
    <rPh sb="89" eb="91">
      <t>コウシン</t>
    </rPh>
    <rPh sb="91" eb="92">
      <t>トウ</t>
    </rPh>
    <rPh sb="93" eb="95">
      <t>ヨテイ</t>
    </rPh>
    <phoneticPr fontId="4"/>
  </si>
  <si>
    <t>　平成29年4月1日より給水区域の大部分が水道事業会計に移行し、3離島のみが簡易水道となったことにより、ある程度給水コストの高止まりはやむを得ないものの、漏水の抑制や施設・設備の集約・更新などにより効率的な配水に努める必要がある。
　また、今後ピークを迎える管路や施設・設備の更新については、延命化や設備の再配置などによりコストの圧縮を図りたい。</t>
    <rPh sb="1" eb="3">
      <t>ヘイセイ</t>
    </rPh>
    <rPh sb="5" eb="6">
      <t>ネン</t>
    </rPh>
    <rPh sb="7" eb="8">
      <t>ガツ</t>
    </rPh>
    <rPh sb="9" eb="10">
      <t>ヒ</t>
    </rPh>
    <rPh sb="12" eb="14">
      <t>キュウスイ</t>
    </rPh>
    <rPh sb="14" eb="16">
      <t>クイキ</t>
    </rPh>
    <rPh sb="17" eb="20">
      <t>ダイブブン</t>
    </rPh>
    <rPh sb="21" eb="23">
      <t>スイドウ</t>
    </rPh>
    <rPh sb="23" eb="25">
      <t>ジギョウ</t>
    </rPh>
    <rPh sb="25" eb="27">
      <t>カイケイ</t>
    </rPh>
    <rPh sb="28" eb="30">
      <t>イコウ</t>
    </rPh>
    <rPh sb="33" eb="35">
      <t>リトウ</t>
    </rPh>
    <rPh sb="38" eb="40">
      <t>カンイ</t>
    </rPh>
    <rPh sb="40" eb="42">
      <t>スイドウ</t>
    </rPh>
    <rPh sb="54" eb="56">
      <t>テイド</t>
    </rPh>
    <rPh sb="56" eb="58">
      <t>キュウスイ</t>
    </rPh>
    <rPh sb="62" eb="64">
      <t>タカド</t>
    </rPh>
    <rPh sb="70" eb="71">
      <t>エ</t>
    </rPh>
    <rPh sb="77" eb="79">
      <t>ロウスイ</t>
    </rPh>
    <rPh sb="80" eb="82">
      <t>ヨクセイ</t>
    </rPh>
    <rPh sb="83" eb="85">
      <t>シセツ</t>
    </rPh>
    <rPh sb="86" eb="88">
      <t>セツビ</t>
    </rPh>
    <rPh sb="89" eb="91">
      <t>シュウヤク</t>
    </rPh>
    <rPh sb="92" eb="94">
      <t>コウシン</t>
    </rPh>
    <rPh sb="99" eb="102">
      <t>コウリツテキ</t>
    </rPh>
    <rPh sb="103" eb="105">
      <t>ハイスイ</t>
    </rPh>
    <rPh sb="106" eb="107">
      <t>ツト</t>
    </rPh>
    <rPh sb="109" eb="111">
      <t>ヒツヨウ</t>
    </rPh>
    <rPh sb="120" eb="122">
      <t>コンゴ</t>
    </rPh>
    <rPh sb="126" eb="127">
      <t>ムカ</t>
    </rPh>
    <rPh sb="129" eb="131">
      <t>カンロ</t>
    </rPh>
    <rPh sb="132" eb="134">
      <t>シセツ</t>
    </rPh>
    <rPh sb="135" eb="137">
      <t>セツビ</t>
    </rPh>
    <rPh sb="138" eb="140">
      <t>コウシン</t>
    </rPh>
    <rPh sb="146" eb="148">
      <t>エンメイ</t>
    </rPh>
    <rPh sb="148" eb="149">
      <t>カ</t>
    </rPh>
    <rPh sb="150" eb="152">
      <t>セツビ</t>
    </rPh>
    <rPh sb="153" eb="156">
      <t>サイハイチ</t>
    </rPh>
    <rPh sb="165" eb="167">
      <t>アッシュク</t>
    </rPh>
    <rPh sb="168" eb="169">
      <t>ハカ</t>
    </rPh>
    <phoneticPr fontId="4"/>
  </si>
  <si>
    <t>　平成29年4月1日より給水区域の大部分が水道事業会計に移行し、3離島のみが簡易水道となったため、給水コストが高く、料金収入による独立採算が成り立たない。しかし、県内一の高料金水準のため、更なる経営の効率化に努めるとともに、一般会計からの繰入金確保による料金水準の維持に努めたい。
①収益的収支比率
　3離島のみの簡水となったため、給水収益は総収益の2割にも満たない。一般会計からの繰入金なしに経営が成り立っていない。
②企業債残高対給水収益比率
　給水収益の大部分が水道事業会計に移行したため、地方債残高の割合が増加した。
③料金回収率
　一般会計からの繰入金に大きく依存している。
④給水原価
　移行により有収水量も大幅に減少した。また水質の悪化に伴って、設備の維持管理費用が多く発生している。
⑤施設利用率
　月により配水量に大きな差があり、離島という特殊事情もあり、使用量を鑑みて施設の更新を検討する必要がある。
⑥有収率
　総配水量に対する使用水量の割合は、向上しているが、漏水の抑制など効率的な配水に努める必要がある。
　</t>
    <rPh sb="23" eb="25">
      <t>ジギョウ</t>
    </rPh>
    <rPh sb="25" eb="27">
      <t>カイケイ</t>
    </rPh>
    <rPh sb="142" eb="145">
      <t>シュウエキテキ</t>
    </rPh>
    <rPh sb="145" eb="147">
      <t>シュウシ</t>
    </rPh>
    <rPh sb="147" eb="149">
      <t>ヒリツ</t>
    </rPh>
    <rPh sb="152" eb="154">
      <t>リトウ</t>
    </rPh>
    <rPh sb="157" eb="159">
      <t>カンスイ</t>
    </rPh>
    <rPh sb="166" eb="168">
      <t>キュウスイ</t>
    </rPh>
    <rPh sb="168" eb="170">
      <t>シュウエキ</t>
    </rPh>
    <rPh sb="171" eb="174">
      <t>ソウシュウエキ</t>
    </rPh>
    <rPh sb="176" eb="177">
      <t>ワリ</t>
    </rPh>
    <rPh sb="179" eb="180">
      <t>ミ</t>
    </rPh>
    <rPh sb="184" eb="186">
      <t>イッパン</t>
    </rPh>
    <rPh sb="186" eb="188">
      <t>カイケイ</t>
    </rPh>
    <rPh sb="191" eb="193">
      <t>クリイレ</t>
    </rPh>
    <rPh sb="193" eb="194">
      <t>キン</t>
    </rPh>
    <rPh sb="197" eb="199">
      <t>ケイエイ</t>
    </rPh>
    <rPh sb="200" eb="201">
      <t>ナ</t>
    </rPh>
    <rPh sb="202" eb="203">
      <t>タ</t>
    </rPh>
    <rPh sb="211" eb="213">
      <t>キギョウ</t>
    </rPh>
    <rPh sb="213" eb="214">
      <t>サイ</t>
    </rPh>
    <rPh sb="214" eb="216">
      <t>ザンダカ</t>
    </rPh>
    <rPh sb="216" eb="217">
      <t>タイ</t>
    </rPh>
    <rPh sb="217" eb="219">
      <t>キュウスイ</t>
    </rPh>
    <rPh sb="219" eb="221">
      <t>シュウエキ</t>
    </rPh>
    <rPh sb="221" eb="223">
      <t>ヒリツ</t>
    </rPh>
    <rPh sb="225" eb="227">
      <t>キュウスイ</t>
    </rPh>
    <rPh sb="227" eb="229">
      <t>シュウエキ</t>
    </rPh>
    <rPh sb="230" eb="233">
      <t>ダイブブン</t>
    </rPh>
    <rPh sb="234" eb="236">
      <t>スイドウ</t>
    </rPh>
    <rPh sb="236" eb="238">
      <t>ジギョウ</t>
    </rPh>
    <rPh sb="238" eb="240">
      <t>カイケイ</t>
    </rPh>
    <rPh sb="241" eb="243">
      <t>イコウ</t>
    </rPh>
    <rPh sb="248" eb="251">
      <t>チホウサイ</t>
    </rPh>
    <rPh sb="251" eb="253">
      <t>ザンダカ</t>
    </rPh>
    <rPh sb="254" eb="256">
      <t>ワリアイ</t>
    </rPh>
    <rPh sb="257" eb="259">
      <t>ゾウカ</t>
    </rPh>
    <rPh sb="264" eb="266">
      <t>リョウキン</t>
    </rPh>
    <rPh sb="266" eb="268">
      <t>カイシュウ</t>
    </rPh>
    <rPh sb="268" eb="269">
      <t>リツ</t>
    </rPh>
    <rPh sb="271" eb="273">
      <t>イッパン</t>
    </rPh>
    <rPh sb="273" eb="275">
      <t>カイケイ</t>
    </rPh>
    <rPh sb="278" eb="280">
      <t>クリイレ</t>
    </rPh>
    <rPh sb="280" eb="281">
      <t>キン</t>
    </rPh>
    <rPh sb="282" eb="283">
      <t>オオ</t>
    </rPh>
    <rPh sb="285" eb="287">
      <t>イゾン</t>
    </rPh>
    <rPh sb="294" eb="296">
      <t>キュウスイ</t>
    </rPh>
    <rPh sb="296" eb="298">
      <t>ゲンカ</t>
    </rPh>
    <rPh sb="300" eb="302">
      <t>イコウ</t>
    </rPh>
    <rPh sb="305" eb="307">
      <t>ユウシュウ</t>
    </rPh>
    <rPh sb="307" eb="309">
      <t>スイリョウ</t>
    </rPh>
    <rPh sb="310" eb="312">
      <t>オオハバ</t>
    </rPh>
    <rPh sb="313" eb="315">
      <t>ゲンショウ</t>
    </rPh>
    <rPh sb="320" eb="321">
      <t>スイ</t>
    </rPh>
    <rPh sb="321" eb="322">
      <t>シツ</t>
    </rPh>
    <rPh sb="323" eb="325">
      <t>アッカ</t>
    </rPh>
    <rPh sb="326" eb="327">
      <t>トモナ</t>
    </rPh>
    <rPh sb="330" eb="332">
      <t>セツビ</t>
    </rPh>
    <rPh sb="333" eb="335">
      <t>イジ</t>
    </rPh>
    <rPh sb="335" eb="337">
      <t>カンリ</t>
    </rPh>
    <rPh sb="337" eb="339">
      <t>ヒヨウ</t>
    </rPh>
    <rPh sb="340" eb="341">
      <t>オオ</t>
    </rPh>
    <rPh sb="342" eb="344">
      <t>ハッセイ</t>
    </rPh>
    <rPh sb="351" eb="353">
      <t>シセツ</t>
    </rPh>
    <rPh sb="353" eb="356">
      <t>リヨウリツ</t>
    </rPh>
    <rPh sb="358" eb="359">
      <t>ツキ</t>
    </rPh>
    <rPh sb="366" eb="367">
      <t>オオ</t>
    </rPh>
    <rPh sb="369" eb="370">
      <t>サ</t>
    </rPh>
    <rPh sb="374" eb="376">
      <t>リトウ</t>
    </rPh>
    <rPh sb="379" eb="381">
      <t>トクシュ</t>
    </rPh>
    <rPh sb="381" eb="383">
      <t>ジジョウ</t>
    </rPh>
    <rPh sb="394" eb="396">
      <t>シセツ</t>
    </rPh>
    <rPh sb="397" eb="399">
      <t>コウシン</t>
    </rPh>
    <rPh sb="400" eb="402">
      <t>ケントウ</t>
    </rPh>
    <rPh sb="404" eb="406">
      <t>ヒツヨウ</t>
    </rPh>
    <rPh sb="412" eb="414">
      <t>ユウシュウ</t>
    </rPh>
    <rPh sb="414" eb="415">
      <t>リツ</t>
    </rPh>
    <rPh sb="417" eb="418">
      <t>ソウ</t>
    </rPh>
    <rPh sb="418" eb="420">
      <t>ハイスイ</t>
    </rPh>
    <rPh sb="420" eb="421">
      <t>リョウ</t>
    </rPh>
    <rPh sb="422" eb="423">
      <t>タイ</t>
    </rPh>
    <rPh sb="425" eb="427">
      <t>シヨウ</t>
    </rPh>
    <rPh sb="427" eb="429">
      <t>スイリョウ</t>
    </rPh>
    <rPh sb="430" eb="432">
      <t>ワリアイ</t>
    </rPh>
    <rPh sb="442" eb="444">
      <t>ロウスイ</t>
    </rPh>
    <rPh sb="445" eb="447">
      <t>ヨクセイ</t>
    </rPh>
    <rPh sb="449" eb="451">
      <t>コウリツ</t>
    </rPh>
    <rPh sb="451" eb="452">
      <t>テキ</t>
    </rPh>
    <rPh sb="453" eb="455">
      <t>ハイスイ</t>
    </rPh>
    <rPh sb="456" eb="457">
      <t>ツト</t>
    </rPh>
    <rPh sb="459" eb="461">
      <t>ヒツヨウ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</si>
</sst>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69-4065-B1FF-62D9CC78D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56256"/>
        <c:axId val="9906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0.43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69-4065-B1FF-62D9CC78D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56256"/>
        <c:axId val="99066624"/>
      </c:lineChart>
      <c:dateAx>
        <c:axId val="9905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66624"/>
        <c:crosses val="autoZero"/>
        <c:auto val="1"/>
        <c:lblOffset val="100"/>
        <c:baseTimeUnit val="years"/>
      </c:dateAx>
      <c:valAx>
        <c:axId val="9906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5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50.8</c:v>
                </c:pt>
                <c:pt idx="1">
                  <c:v>49.51</c:v>
                </c:pt>
                <c:pt idx="2">
                  <c:v>49.36</c:v>
                </c:pt>
                <c:pt idx="3">
                  <c:v>50.68</c:v>
                </c:pt>
                <c:pt idx="4">
                  <c:v>29.55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C1-4690-9931-88D3C5DE8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11872"/>
        <c:axId val="10211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62.01</c:v>
                </c:pt>
                <c:pt idx="1">
                  <c:v>60.68</c:v>
                </c:pt>
                <c:pt idx="2">
                  <c:v>59.87</c:v>
                </c:pt>
                <c:pt idx="3">
                  <c:v>59.59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C1-4690-9931-88D3C5DE8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11872"/>
        <c:axId val="102118144"/>
      </c:lineChart>
      <c:dateAx>
        <c:axId val="10211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18144"/>
        <c:crosses val="autoZero"/>
        <c:auto val="1"/>
        <c:lblOffset val="100"/>
        <c:baseTimeUnit val="years"/>
      </c:dateAx>
      <c:valAx>
        <c:axId val="10211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1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75.92</c:v>
                </c:pt>
                <c:pt idx="1">
                  <c:v>75.39</c:v>
                </c:pt>
                <c:pt idx="2">
                  <c:v>74.510000000000005</c:v>
                </c:pt>
                <c:pt idx="3">
                  <c:v>72.2</c:v>
                </c:pt>
                <c:pt idx="4">
                  <c:v>92.16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57-42F1-B6F0-92E6418D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57312"/>
        <c:axId val="10215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75.8</c:v>
                </c:pt>
                <c:pt idx="1">
                  <c:v>75.760000000000005</c:v>
                </c:pt>
                <c:pt idx="2">
                  <c:v>75.48</c:v>
                </c:pt>
                <c:pt idx="3">
                  <c:v>74.64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57-42F1-B6F0-92E6418D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57312"/>
        <c:axId val="102159488"/>
      </c:lineChart>
      <c:dateAx>
        <c:axId val="10215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59488"/>
        <c:crosses val="autoZero"/>
        <c:auto val="1"/>
        <c:lblOffset val="100"/>
        <c:baseTimeUnit val="years"/>
      </c:dateAx>
      <c:valAx>
        <c:axId val="10215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5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83.14</c:v>
                </c:pt>
                <c:pt idx="1">
                  <c:v>79.930000000000007</c:v>
                </c:pt>
                <c:pt idx="2">
                  <c:v>78.260000000000005</c:v>
                </c:pt>
                <c:pt idx="3">
                  <c:v>78.8</c:v>
                </c:pt>
                <c:pt idx="4">
                  <c:v>96.23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A-44E8-B4F0-AAD34F85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31904"/>
        <c:axId val="10074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77.19</c:v>
                </c:pt>
                <c:pt idx="1">
                  <c:v>77.48</c:v>
                </c:pt>
                <c:pt idx="2">
                  <c:v>76.02</c:v>
                </c:pt>
                <c:pt idx="3">
                  <c:v>77.66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1A-44E8-B4F0-AAD34F85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31904"/>
        <c:axId val="100742272"/>
      </c:lineChart>
      <c:dateAx>
        <c:axId val="10073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42272"/>
        <c:crosses val="autoZero"/>
        <c:auto val="1"/>
        <c:lblOffset val="100"/>
        <c:baseTimeUnit val="years"/>
      </c:dateAx>
      <c:valAx>
        <c:axId val="10074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3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0-4C40-86B6-BBBD8ED5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9152"/>
        <c:axId val="10077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80-4C40-86B6-BBBD8ED5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69152"/>
        <c:axId val="100779520"/>
      </c:lineChart>
      <c:dateAx>
        <c:axId val="10076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79520"/>
        <c:crosses val="autoZero"/>
        <c:auto val="1"/>
        <c:lblOffset val="100"/>
        <c:baseTimeUnit val="years"/>
      </c:dateAx>
      <c:valAx>
        <c:axId val="10077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6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21-47AF-B543-B6C0C89B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79808"/>
        <c:axId val="1018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21-47AF-B543-B6C0C89B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79808"/>
        <c:axId val="101881728"/>
      </c:lineChart>
      <c:dateAx>
        <c:axId val="1018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81728"/>
        <c:crosses val="autoZero"/>
        <c:auto val="1"/>
        <c:lblOffset val="100"/>
        <c:baseTimeUnit val="years"/>
      </c:dateAx>
      <c:valAx>
        <c:axId val="1018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08-46EF-9B51-B1959B7E9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3312"/>
        <c:axId val="10225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08-46EF-9B51-B1959B7E9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53312"/>
        <c:axId val="102255232"/>
      </c:lineChart>
      <c:dateAx>
        <c:axId val="10225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55232"/>
        <c:crosses val="autoZero"/>
        <c:auto val="1"/>
        <c:lblOffset val="100"/>
        <c:baseTimeUnit val="years"/>
      </c:dateAx>
      <c:valAx>
        <c:axId val="10225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5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B0-41C7-98F5-B505EC8A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88384"/>
        <c:axId val="10229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B0-41C7-98F5-B505EC8A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88384"/>
        <c:axId val="102294656"/>
      </c:lineChart>
      <c:dateAx>
        <c:axId val="10228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94656"/>
        <c:crosses val="autoZero"/>
        <c:auto val="1"/>
        <c:lblOffset val="100"/>
        <c:baseTimeUnit val="years"/>
      </c:dateAx>
      <c:valAx>
        <c:axId val="10229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8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612.21</c:v>
                </c:pt>
                <c:pt idx="1">
                  <c:v>575.19000000000005</c:v>
                </c:pt>
                <c:pt idx="2">
                  <c:v>541.34</c:v>
                </c:pt>
                <c:pt idx="3">
                  <c:v>582.23</c:v>
                </c:pt>
                <c:pt idx="4">
                  <c:v>1533.11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F4-4989-BEED-9A877D2F7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44320"/>
        <c:axId val="10195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1326.51</c:v>
                </c:pt>
                <c:pt idx="1">
                  <c:v>1285.3599999999999</c:v>
                </c:pt>
                <c:pt idx="2">
                  <c:v>1246.73</c:v>
                </c:pt>
                <c:pt idx="3">
                  <c:v>1281.51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F4-4989-BEED-9A877D2F7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44320"/>
        <c:axId val="101954688"/>
      </c:lineChart>
      <c:dateAx>
        <c:axId val="10194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54688"/>
        <c:crosses val="autoZero"/>
        <c:auto val="1"/>
        <c:lblOffset val="100"/>
        <c:baseTimeUnit val="years"/>
      </c:dateAx>
      <c:valAx>
        <c:axId val="10195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94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52.67</c:v>
                </c:pt>
                <c:pt idx="1">
                  <c:v>52.71</c:v>
                </c:pt>
                <c:pt idx="2">
                  <c:v>50.15</c:v>
                </c:pt>
                <c:pt idx="3">
                  <c:v>52.31</c:v>
                </c:pt>
                <c:pt idx="4">
                  <c:v>13.42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2-449A-9382-B22CA7C4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63648"/>
        <c:axId val="102055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</c:v>
                </c:pt>
                <c:pt idx="1">
                  <c:v>54.45</c:v>
                </c:pt>
                <c:pt idx="2">
                  <c:v>54.33</c:v>
                </c:pt>
                <c:pt idx="3">
                  <c:v>55.02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22-449A-9382-B22CA7C4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63648"/>
        <c:axId val="102055936"/>
      </c:lineChart>
      <c:dateAx>
        <c:axId val="10196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55936"/>
        <c:crosses val="autoZero"/>
        <c:auto val="1"/>
        <c:lblOffset val="100"/>
        <c:baseTimeUnit val="years"/>
      </c:dateAx>
      <c:valAx>
        <c:axId val="102055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96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481.02</c:v>
                </c:pt>
                <c:pt idx="1">
                  <c:v>491.76</c:v>
                </c:pt>
                <c:pt idx="2">
                  <c:v>527.59</c:v>
                </c:pt>
                <c:pt idx="3">
                  <c:v>438.7</c:v>
                </c:pt>
                <c:pt idx="4">
                  <c:v>2020.48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779-B281-B9D7AB9E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82816"/>
        <c:axId val="102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325.14</c:v>
                </c:pt>
                <c:pt idx="1">
                  <c:v>332.75</c:v>
                </c:pt>
                <c:pt idx="2">
                  <c:v>341.05</c:v>
                </c:pt>
                <c:pt idx="3">
                  <c:v>330.62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7D-4779-B281-B9D7AB9E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2816"/>
        <c:axId val="102084992"/>
      </c:lineChart>
      <c:dateAx>
        <c:axId val="10208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84992"/>
        <c:crosses val="autoZero"/>
        <c:auto val="1"/>
        <c:lblOffset val="100"/>
        <c:baseTimeUnit val="years"/>
      </c:dateAx>
      <c:valAx>
        <c:axId val="102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8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I79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3" t="str">
        <f>データ!H6</f>
        <v>山口県　周防大島町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16756</v>
      </c>
      <c r="AM8" s="49"/>
      <c r="AN8" s="49"/>
      <c r="AO8" s="49"/>
      <c r="AP8" s="49"/>
      <c r="AQ8" s="49"/>
      <c r="AR8" s="49"/>
      <c r="AS8" s="49"/>
      <c r="AT8" s="45">
        <f>データ!$S$6</f>
        <v>138.09</v>
      </c>
      <c r="AU8" s="45"/>
      <c r="AV8" s="45"/>
      <c r="AW8" s="45"/>
      <c r="AX8" s="45"/>
      <c r="AY8" s="45"/>
      <c r="AZ8" s="45"/>
      <c r="BA8" s="45"/>
      <c r="BB8" s="45">
        <f>データ!$T$6</f>
        <v>121.34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1.41</v>
      </c>
      <c r="Q10" s="45"/>
      <c r="R10" s="45"/>
      <c r="S10" s="45"/>
      <c r="T10" s="45"/>
      <c r="U10" s="45"/>
      <c r="V10" s="45"/>
      <c r="W10" s="49">
        <f>データ!$Q$6</f>
        <v>4743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233</v>
      </c>
      <c r="AM10" s="49"/>
      <c r="AN10" s="49"/>
      <c r="AO10" s="49"/>
      <c r="AP10" s="49"/>
      <c r="AQ10" s="49"/>
      <c r="AR10" s="49"/>
      <c r="AS10" s="49"/>
      <c r="AT10" s="45">
        <f>データ!$V$6</f>
        <v>0.79</v>
      </c>
      <c r="AU10" s="45"/>
      <c r="AV10" s="45"/>
      <c r="AW10" s="45"/>
      <c r="AX10" s="45"/>
      <c r="AY10" s="45"/>
      <c r="AZ10" s="45"/>
      <c r="BA10" s="45"/>
      <c r="BB10" s="45">
        <f>データ!$W$6</f>
        <v>294.94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120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121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s57GpjMeUQ0uR6sbIS9t8fVnfwDp3JEg2HlZKncwrAFt5UUrbtnWu1yR6zU3cyFFdoBhJEnyZse8hMEWwcKDMA==" saltValue="8oFldBhQlWSe3E3LB/I9o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82" t="s">
        <v>63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64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65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>
      <c r="A4" s="28" t="s">
        <v>66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67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68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69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70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71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72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73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74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75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76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77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>
      <c r="A6" s="28" t="s">
        <v>106</v>
      </c>
      <c r="B6" s="33">
        <f>B7</f>
        <v>2017</v>
      </c>
      <c r="C6" s="33">
        <f t="shared" ref="C6:W6" si="3">C7</f>
        <v>353051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山口県　周防大島町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1.41</v>
      </c>
      <c r="Q6" s="34">
        <f t="shared" si="3"/>
        <v>4743</v>
      </c>
      <c r="R6" s="34">
        <f t="shared" si="3"/>
        <v>16756</v>
      </c>
      <c r="S6" s="34">
        <f t="shared" si="3"/>
        <v>138.09</v>
      </c>
      <c r="T6" s="34">
        <f t="shared" si="3"/>
        <v>121.34</v>
      </c>
      <c r="U6" s="34">
        <f t="shared" si="3"/>
        <v>233</v>
      </c>
      <c r="V6" s="34">
        <f t="shared" si="3"/>
        <v>0.79</v>
      </c>
      <c r="W6" s="34">
        <f t="shared" si="3"/>
        <v>294.94</v>
      </c>
      <c r="X6" s="35">
        <f>IF(X7="",NA(),X7)</f>
        <v>83.14</v>
      </c>
      <c r="Y6" s="35">
        <f t="shared" ref="Y6:AG6" si="4">IF(Y7="",NA(),Y7)</f>
        <v>79.930000000000007</v>
      </c>
      <c r="Z6" s="35">
        <f t="shared" si="4"/>
        <v>78.260000000000005</v>
      </c>
      <c r="AA6" s="35">
        <f t="shared" si="4"/>
        <v>78.8</v>
      </c>
      <c r="AB6" s="35">
        <f t="shared" si="4"/>
        <v>96.23</v>
      </c>
      <c r="AC6" s="35">
        <f t="shared" si="4"/>
        <v>77.19</v>
      </c>
      <c r="AD6" s="35">
        <f t="shared" si="4"/>
        <v>77.48</v>
      </c>
      <c r="AE6" s="35">
        <f t="shared" si="4"/>
        <v>76.02</v>
      </c>
      <c r="AF6" s="35">
        <f t="shared" si="4"/>
        <v>77.66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612.21</v>
      </c>
      <c r="BF6" s="35">
        <f t="shared" ref="BF6:BN6" si="7">IF(BF7="",NA(),BF7)</f>
        <v>575.19000000000005</v>
      </c>
      <c r="BG6" s="35">
        <f t="shared" si="7"/>
        <v>541.34</v>
      </c>
      <c r="BH6" s="35">
        <f t="shared" si="7"/>
        <v>582.23</v>
      </c>
      <c r="BI6" s="35">
        <f t="shared" si="7"/>
        <v>1533.11</v>
      </c>
      <c r="BJ6" s="35">
        <f t="shared" si="7"/>
        <v>1326.51</v>
      </c>
      <c r="BK6" s="35">
        <f t="shared" si="7"/>
        <v>1285.3599999999999</v>
      </c>
      <c r="BL6" s="35">
        <f t="shared" si="7"/>
        <v>1246.73</v>
      </c>
      <c r="BM6" s="35">
        <f t="shared" si="7"/>
        <v>1281.51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52.67</v>
      </c>
      <c r="BQ6" s="35">
        <f t="shared" ref="BQ6:BY6" si="8">IF(BQ7="",NA(),BQ7)</f>
        <v>52.71</v>
      </c>
      <c r="BR6" s="35">
        <f t="shared" si="8"/>
        <v>50.15</v>
      </c>
      <c r="BS6" s="35">
        <f t="shared" si="8"/>
        <v>52.31</v>
      </c>
      <c r="BT6" s="35">
        <f t="shared" si="8"/>
        <v>13.42</v>
      </c>
      <c r="BU6" s="35">
        <f t="shared" si="8"/>
        <v>54.4</v>
      </c>
      <c r="BV6" s="35">
        <f t="shared" si="8"/>
        <v>54.45</v>
      </c>
      <c r="BW6" s="35">
        <f t="shared" si="8"/>
        <v>54.33</v>
      </c>
      <c r="BX6" s="35">
        <f t="shared" si="8"/>
        <v>55.02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481.02</v>
      </c>
      <c r="CB6" s="35">
        <f t="shared" ref="CB6:CJ6" si="9">IF(CB7="",NA(),CB7)</f>
        <v>491.76</v>
      </c>
      <c r="CC6" s="35">
        <f t="shared" si="9"/>
        <v>527.59</v>
      </c>
      <c r="CD6" s="35">
        <f t="shared" si="9"/>
        <v>438.7</v>
      </c>
      <c r="CE6" s="35">
        <f t="shared" si="9"/>
        <v>2020.48</v>
      </c>
      <c r="CF6" s="35">
        <f t="shared" si="9"/>
        <v>325.14</v>
      </c>
      <c r="CG6" s="35">
        <f t="shared" si="9"/>
        <v>332.75</v>
      </c>
      <c r="CH6" s="35">
        <f t="shared" si="9"/>
        <v>341.05</v>
      </c>
      <c r="CI6" s="35">
        <f t="shared" si="9"/>
        <v>330.62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50.8</v>
      </c>
      <c r="CM6" s="35">
        <f t="shared" ref="CM6:CU6" si="10">IF(CM7="",NA(),CM7)</f>
        <v>49.51</v>
      </c>
      <c r="CN6" s="35">
        <f t="shared" si="10"/>
        <v>49.36</v>
      </c>
      <c r="CO6" s="35">
        <f t="shared" si="10"/>
        <v>50.68</v>
      </c>
      <c r="CP6" s="35">
        <f t="shared" si="10"/>
        <v>29.55</v>
      </c>
      <c r="CQ6" s="35">
        <f t="shared" si="10"/>
        <v>62.01</v>
      </c>
      <c r="CR6" s="35">
        <f t="shared" si="10"/>
        <v>60.68</v>
      </c>
      <c r="CS6" s="35">
        <f t="shared" si="10"/>
        <v>59.87</v>
      </c>
      <c r="CT6" s="35">
        <f t="shared" si="10"/>
        <v>59.59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75.92</v>
      </c>
      <c r="CX6" s="35">
        <f t="shared" ref="CX6:DF6" si="11">IF(CX7="",NA(),CX7)</f>
        <v>75.39</v>
      </c>
      <c r="CY6" s="35">
        <f t="shared" si="11"/>
        <v>74.510000000000005</v>
      </c>
      <c r="CZ6" s="35">
        <f t="shared" si="11"/>
        <v>72.2</v>
      </c>
      <c r="DA6" s="35">
        <f t="shared" si="11"/>
        <v>92.16</v>
      </c>
      <c r="DB6" s="35">
        <f t="shared" si="11"/>
        <v>75.8</v>
      </c>
      <c r="DC6" s="35">
        <f t="shared" si="11"/>
        <v>75.760000000000005</v>
      </c>
      <c r="DD6" s="35">
        <f t="shared" si="11"/>
        <v>75.48</v>
      </c>
      <c r="DE6" s="35">
        <f t="shared" si="11"/>
        <v>74.64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0.64</v>
      </c>
      <c r="EJ6" s="35">
        <f t="shared" si="14"/>
        <v>0.55000000000000004</v>
      </c>
      <c r="EK6" s="35">
        <f t="shared" si="14"/>
        <v>0.54</v>
      </c>
      <c r="EL6" s="35">
        <f t="shared" si="14"/>
        <v>0.43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>
      <c r="A7" s="28"/>
      <c r="B7" s="37">
        <v>2017</v>
      </c>
      <c r="C7" s="37">
        <v>353051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1.41</v>
      </c>
      <c r="Q7" s="38">
        <v>4743</v>
      </c>
      <c r="R7" s="38">
        <v>16756</v>
      </c>
      <c r="S7" s="38">
        <v>138.09</v>
      </c>
      <c r="T7" s="38">
        <v>121.34</v>
      </c>
      <c r="U7" s="38">
        <v>233</v>
      </c>
      <c r="V7" s="38">
        <v>0.79</v>
      </c>
      <c r="W7" s="38">
        <v>294.94</v>
      </c>
      <c r="X7" s="38">
        <v>83.14</v>
      </c>
      <c r="Y7" s="38">
        <v>79.930000000000007</v>
      </c>
      <c r="Z7" s="38">
        <v>78.260000000000005</v>
      </c>
      <c r="AA7" s="38">
        <v>78.8</v>
      </c>
      <c r="AB7" s="38">
        <v>96.23</v>
      </c>
      <c r="AC7" s="38">
        <v>77.19</v>
      </c>
      <c r="AD7" s="38">
        <v>77.48</v>
      </c>
      <c r="AE7" s="38">
        <v>76.02</v>
      </c>
      <c r="AF7" s="38">
        <v>77.66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612.21</v>
      </c>
      <c r="BF7" s="38">
        <v>575.19000000000005</v>
      </c>
      <c r="BG7" s="38">
        <v>541.34</v>
      </c>
      <c r="BH7" s="38">
        <v>582.23</v>
      </c>
      <c r="BI7" s="38">
        <v>1533.11</v>
      </c>
      <c r="BJ7" s="38">
        <v>1326.51</v>
      </c>
      <c r="BK7" s="38">
        <v>1285.3599999999999</v>
      </c>
      <c r="BL7" s="38">
        <v>1246.73</v>
      </c>
      <c r="BM7" s="38">
        <v>1281.51</v>
      </c>
      <c r="BN7" s="38">
        <v>1302.33</v>
      </c>
      <c r="BO7" s="38">
        <v>1141.75</v>
      </c>
      <c r="BP7" s="38">
        <v>52.67</v>
      </c>
      <c r="BQ7" s="38">
        <v>52.71</v>
      </c>
      <c r="BR7" s="38">
        <v>50.15</v>
      </c>
      <c r="BS7" s="38">
        <v>52.31</v>
      </c>
      <c r="BT7" s="38">
        <v>13.42</v>
      </c>
      <c r="BU7" s="38">
        <v>54.4</v>
      </c>
      <c r="BV7" s="38">
        <v>54.45</v>
      </c>
      <c r="BW7" s="38">
        <v>54.33</v>
      </c>
      <c r="BX7" s="38">
        <v>55.02</v>
      </c>
      <c r="BY7" s="38">
        <v>40.89</v>
      </c>
      <c r="BZ7" s="38">
        <v>54.93</v>
      </c>
      <c r="CA7" s="38">
        <v>481.02</v>
      </c>
      <c r="CB7" s="38">
        <v>491.76</v>
      </c>
      <c r="CC7" s="38">
        <v>527.59</v>
      </c>
      <c r="CD7" s="38">
        <v>438.7</v>
      </c>
      <c r="CE7" s="38">
        <v>2020.48</v>
      </c>
      <c r="CF7" s="38">
        <v>325.14</v>
      </c>
      <c r="CG7" s="38">
        <v>332.75</v>
      </c>
      <c r="CH7" s="38">
        <v>341.05</v>
      </c>
      <c r="CI7" s="38">
        <v>330.62</v>
      </c>
      <c r="CJ7" s="38">
        <v>383.2</v>
      </c>
      <c r="CK7" s="38">
        <v>292.18</v>
      </c>
      <c r="CL7" s="38">
        <v>50.8</v>
      </c>
      <c r="CM7" s="38">
        <v>49.51</v>
      </c>
      <c r="CN7" s="38">
        <v>49.36</v>
      </c>
      <c r="CO7" s="38">
        <v>50.68</v>
      </c>
      <c r="CP7" s="38">
        <v>29.55</v>
      </c>
      <c r="CQ7" s="38">
        <v>62.01</v>
      </c>
      <c r="CR7" s="38">
        <v>60.68</v>
      </c>
      <c r="CS7" s="38">
        <v>59.87</v>
      </c>
      <c r="CT7" s="38">
        <v>59.59</v>
      </c>
      <c r="CU7" s="38">
        <v>47.95</v>
      </c>
      <c r="CV7" s="38">
        <v>56.91</v>
      </c>
      <c r="CW7" s="38">
        <v>75.92</v>
      </c>
      <c r="CX7" s="38">
        <v>75.39</v>
      </c>
      <c r="CY7" s="38">
        <v>74.510000000000005</v>
      </c>
      <c r="CZ7" s="38">
        <v>72.2</v>
      </c>
      <c r="DA7" s="38">
        <v>92.16</v>
      </c>
      <c r="DB7" s="38">
        <v>75.8</v>
      </c>
      <c r="DC7" s="38">
        <v>75.760000000000005</v>
      </c>
      <c r="DD7" s="38">
        <v>75.48</v>
      </c>
      <c r="DE7" s="38">
        <v>74.64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0.64</v>
      </c>
      <c r="EJ7" s="38">
        <v>0.55000000000000004</v>
      </c>
      <c r="EK7" s="38">
        <v>0.54</v>
      </c>
      <c r="EL7" s="38">
        <v>0.43</v>
      </c>
      <c r="EM7" s="38">
        <v>0.56999999999999995</v>
      </c>
      <c r="EN7" s="38">
        <v>0.72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2019-02-19T01:33:03Z</cp:lastPrinted>
  <dcterms:created xsi:type="dcterms:W3CDTF">2018-12-03T08:45:04Z</dcterms:created>
  <dcterms:modified xsi:type="dcterms:W3CDTF">2019-02-20T06:31:23Z</dcterms:modified>
</cp:coreProperties>
</file>