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JDfscKV/VxTPC5ZA74Ar3cTuFMQjpGdnCPMGIUu0iJxCc6Qt1yvmgX+a7hKvWyGShna21OJRHeIs4V71xv0yw==" workbookSaltValue="nD6+Zih4gA0Sucs5f51UJ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<sst xmlns="http://schemas.openxmlformats.org/spreadsheetml/2006/main" count="237" uniqueCount="124">
  <si>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</si>
  <si>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</si>
  <si>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</si>
  <si>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</si>
  <si>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</si>
  <si>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</si>
  <si>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</si>
  <si>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</si>
  <si>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</si>
  <si>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</si>
  <si>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</si>
  <si>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</si>
  <si>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</si>
  <si>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</si>
  <si>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</si>
  <si>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</si>
  <si>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</si>
  <si>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</si>
  <si>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</si>
  <si>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</si>
  <si>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</si>
  <si>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</si>
  <si>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</si>
  <si>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</si>
  <si>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</si>
  <si>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</si>
  <si>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</si>
  <si>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</si>
  <si>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</si>
  <si>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</si>
  <si>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</si>
  <si>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</si>
  <si>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</si>
  <si>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</si>
  <si>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</si>
  <si>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</si>
  <si>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</si>
  <si>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</si>
  <si>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</si>
  <si>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</si>
  <si>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</si>
  <si>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</si>
  <si>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</si>
  <si>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</si>
  <si>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</si>
  <si>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</si>
  <si>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</si>
  <si>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</si>
  <si>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</si>
  <si>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</si>
  <si>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</si>
  <si>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</si>
  <si>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</si>
  <si>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</si>
  <si>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</si>
  <si>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</si>
  <si>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</si>
  <si>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</si>
  <si>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</si>
  <si>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</si>
  <si>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</si>
  <si>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</si>
  <si>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</si>
  <si>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</si>
  <si>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</si>
  <si>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</si>
  <si>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</si>
  <si>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</si>
  <si>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</si>
  <si>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</si>
  <si>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</si>
  <si>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</si>
  <si>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</si>
  <si>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</si>
  <si>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</si>
  <si>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</si>
  <si>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</si>
  <si>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</si>
  <si>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</si>
  <si>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</si>
  <si>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</si>
  <si>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</si>
  <si>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</si>
  <si>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</si>
  <si>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</si>
  <si>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</si>
  <si>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</si>
  <si>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</si>
  <si>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</si>
  <si>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</si>
  <si>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</si>
  <si>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</si>
  <si>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</si>
  <si>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</si>
  <si>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</si>
  <si>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</si>
  <si>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</si>
  <si>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</si>
  <si>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</si>
  <si>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</si>
  <si>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</si>
  <si>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</si>
  <si>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</si>
  <si>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</si>
  <si>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</si>
  <si>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</si>
  <si>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</si>
  <si>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</si>
  <si>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</si>
  <si>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</si>
  <si>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</si>
  <si>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</si>
  <si>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</si>
  <si>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</si>
  <si>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</si>
  <si>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</si>
  <si>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</si>
  <si>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</si>
  <si>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</si>
  <si>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</si>
  <si>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</si>
  <si>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既存の施設や管路の老朽化が著しい。漏水については、応急措置程度の修繕によって対応</t>
    </r>
    <r>
      <rPr>
        <sz val="11"/>
        <color rgb="FFFF0000"/>
        <rFont val="ＭＳ ゴシック"/>
        <family val="3"/>
        <charset val="128"/>
      </rPr>
      <t>し</t>
    </r>
    <r>
      <rPr>
        <sz val="11"/>
        <color theme="1"/>
        <rFont val="ＭＳ ゴシック"/>
        <family val="3"/>
        <charset val="128"/>
      </rPr>
      <t>、本格的な管の敷設替は財政的な事情により先送りとなっていることから、管路更新率の数値として表れていない。管路の耐用年数等から、更新事業は不可欠であるため、簡易水道事業の継続を軸に、事業スケールの適正化や更新スケジュール等を検討している。</t>
    </r>
    <rPh sb="1" eb="3">
      <t>キゾン</t>
    </rPh>
    <rPh sb="7" eb="9">
      <t>カンロ</t>
    </rPh>
    <rPh sb="10" eb="13">
      <t>ロウキュウカ</t>
    </rPh>
    <rPh sb="14" eb="15">
      <t>イチジル</t>
    </rPh>
    <rPh sb="18" eb="20">
      <t>ロウスイ</t>
    </rPh>
    <rPh sb="26" eb="28">
      <t>オウキュウ</t>
    </rPh>
    <rPh sb="28" eb="30">
      <t>ソチ</t>
    </rPh>
    <rPh sb="30" eb="32">
      <t>テイド</t>
    </rPh>
    <rPh sb="33" eb="35">
      <t>シュウゼン</t>
    </rPh>
    <rPh sb="39" eb="41">
      <t>タイオウ</t>
    </rPh>
    <rPh sb="43" eb="46">
      <t>ホンカクテキ</t>
    </rPh>
    <rPh sb="62" eb="64">
      <t>サキオク</t>
    </rPh>
    <rPh sb="76" eb="78">
      <t>カンロ</t>
    </rPh>
    <rPh sb="78" eb="80">
      <t>コウシン</t>
    </rPh>
    <rPh sb="80" eb="81">
      <t>リツ</t>
    </rPh>
    <rPh sb="82" eb="84">
      <t>スウチ</t>
    </rPh>
    <rPh sb="87" eb="88">
      <t>アラワ</t>
    </rPh>
    <rPh sb="94" eb="96">
      <t>カンロ</t>
    </rPh>
    <rPh sb="97" eb="99">
      <t>タイヨウ</t>
    </rPh>
    <rPh sb="99" eb="101">
      <t>ネンスウ</t>
    </rPh>
    <rPh sb="101" eb="102">
      <t>ナド</t>
    </rPh>
    <rPh sb="105" eb="107">
      <t>コウシン</t>
    </rPh>
    <rPh sb="107" eb="109">
      <t>ジギョウ</t>
    </rPh>
    <rPh sb="110" eb="113">
      <t>フカケツ</t>
    </rPh>
    <rPh sb="119" eb="121">
      <t>カンイ</t>
    </rPh>
    <rPh sb="121" eb="123">
      <t>スイドウ</t>
    </rPh>
    <rPh sb="123" eb="125">
      <t>ジギョウ</t>
    </rPh>
    <rPh sb="126" eb="128">
      <t>ケイゾク</t>
    </rPh>
    <rPh sb="129" eb="130">
      <t>ジク</t>
    </rPh>
    <rPh sb="132" eb="134">
      <t>ジギョウ</t>
    </rPh>
    <rPh sb="139" eb="142">
      <t>テキセイカ</t>
    </rPh>
    <rPh sb="143" eb="145">
      <t>コウシン</t>
    </rPh>
    <rPh sb="151" eb="152">
      <t>ナド</t>
    </rPh>
    <rPh sb="153" eb="155">
      <t>ケントウ</t>
    </rPh>
    <phoneticPr fontId="16"/>
  </si>
  <si>
    <t>　管路や施設の老朽化が進行しており、更新計画の立案がまず急務となっている。安全かつ安価、安定的な水の供給ができるよう、早急かつ慎重に検討していく。</t>
    <rPh sb="1" eb="3">
      <t>カンロ</t>
    </rPh>
    <rPh sb="4" eb="6">
      <t>シセツ</t>
    </rPh>
    <rPh sb="7" eb="10">
      <t>ロウキュウカ</t>
    </rPh>
    <rPh sb="11" eb="13">
      <t>シンコウ</t>
    </rPh>
    <rPh sb="18" eb="20">
      <t>コウシン</t>
    </rPh>
    <rPh sb="20" eb="22">
      <t>ケイカク</t>
    </rPh>
    <rPh sb="23" eb="25">
      <t>リツアン</t>
    </rPh>
    <rPh sb="28" eb="30">
      <t>キュウム</t>
    </rPh>
    <rPh sb="37" eb="39">
      <t>アンゼン</t>
    </rPh>
    <rPh sb="41" eb="43">
      <t>アンカ</t>
    </rPh>
    <rPh sb="44" eb="47">
      <t>アンテイテキ</t>
    </rPh>
    <rPh sb="48" eb="49">
      <t>ミズ</t>
    </rPh>
    <rPh sb="50" eb="52">
      <t>キョウキュウ</t>
    </rPh>
    <rPh sb="59" eb="61">
      <t>ソウキュウ</t>
    </rPh>
    <rPh sb="63" eb="65">
      <t>シンチョウ</t>
    </rPh>
    <rPh sb="66" eb="68">
      <t>ケントウ</t>
    </rPh>
    <phoneticPr fontId="16"/>
  </si>
  <si>
    <t>①収益的収支比率
　類似団体と比較し、数値上は良好であり、施設の更新の財源確保に努める。
④企業債残高対給水収益比率
　起債の償還は順調に行われており、数値は良好である。今後、施設改良による企業債の発行が増加する見込みであるため、平準化するよう計画的に進めていく。
⑤料金回収率
　類似団体の回収率が上昇している一方、当町は昨年とほぼ同じ値である。平均値以上となるよう、適正な運営に努める。
⑥給水原価
　平成29年度は平成25年度～平成28年度の給水原価と比べて低い数値を示している。今後は老朽化に伴う施設修繕等が多くなると考えられる。補助金等を活用し、数値の改善に努める。
⑦施設利用率
　大谷飲料水供給施設を簡易水道事業に統合したことによりＨ２８年以前より低い数値になっている。効率的な運用に努める。
⑧有収率
　類似団体と比較して良好である。平成２９年実施の浄水場記録計更新工事の際、配水量が多く記録されていることが判明。調整し正常値となったため有収率が上がった。</t>
    <rPh sb="1" eb="4">
      <t>シュウエキテキ</t>
    </rPh>
    <rPh sb="4" eb="6">
      <t>シュウシ</t>
    </rPh>
    <rPh sb="6" eb="8">
      <t>ヒリツ</t>
    </rPh>
    <rPh sb="10" eb="12">
      <t>ルイジ</t>
    </rPh>
    <rPh sb="12" eb="14">
      <t>ダンタイ</t>
    </rPh>
    <rPh sb="15" eb="17">
      <t>ヒカク</t>
    </rPh>
    <rPh sb="19" eb="21">
      <t>スウチ</t>
    </rPh>
    <rPh sb="21" eb="22">
      <t>ジョウ</t>
    </rPh>
    <rPh sb="23" eb="25">
      <t>リョウコウ</t>
    </rPh>
    <rPh sb="29" eb="31">
      <t>シセツ</t>
    </rPh>
    <rPh sb="32" eb="34">
      <t>コウシン</t>
    </rPh>
    <rPh sb="35" eb="37">
      <t>ザイゲン</t>
    </rPh>
    <rPh sb="37" eb="39">
      <t>カクホ</t>
    </rPh>
    <rPh sb="40" eb="41">
      <t>ツト</t>
    </rPh>
    <rPh sb="46" eb="48">
      <t>キギョウ</t>
    </rPh>
    <rPh sb="48" eb="49">
      <t>サイ</t>
    </rPh>
    <rPh sb="49" eb="51">
      <t>ザンダカ</t>
    </rPh>
    <rPh sb="51" eb="52">
      <t>タイ</t>
    </rPh>
    <rPh sb="52" eb="54">
      <t>キュウスイ</t>
    </rPh>
    <rPh sb="54" eb="56">
      <t>シュウエキ</t>
    </rPh>
    <rPh sb="56" eb="58">
      <t>ヒリツ</t>
    </rPh>
    <rPh sb="60" eb="62">
      <t>キサイ</t>
    </rPh>
    <rPh sb="63" eb="65">
      <t>ショウカン</t>
    </rPh>
    <rPh sb="66" eb="68">
      <t>ジュンチョウ</t>
    </rPh>
    <rPh sb="69" eb="70">
      <t>オコナ</t>
    </rPh>
    <rPh sb="76" eb="78">
      <t>スウチ</t>
    </rPh>
    <rPh sb="79" eb="81">
      <t>リョウコウ</t>
    </rPh>
    <rPh sb="85" eb="87">
      <t>コンゴ</t>
    </rPh>
    <rPh sb="88" eb="90">
      <t>シセツ</t>
    </rPh>
    <rPh sb="90" eb="92">
      <t>カイリョウ</t>
    </rPh>
    <rPh sb="95" eb="97">
      <t>キギョウ</t>
    </rPh>
    <rPh sb="97" eb="98">
      <t>サイ</t>
    </rPh>
    <rPh sb="99" eb="101">
      <t>ハッコウ</t>
    </rPh>
    <rPh sb="102" eb="104">
      <t>ゾウカ</t>
    </rPh>
    <rPh sb="106" eb="108">
      <t>ミコ</t>
    </rPh>
    <rPh sb="115" eb="118">
      <t>ヘイジュンカ</t>
    </rPh>
    <rPh sb="122" eb="125">
      <t>ケイカクテキ</t>
    </rPh>
    <rPh sb="126" eb="127">
      <t>スス</t>
    </rPh>
    <rPh sb="134" eb="136">
      <t>リョウキン</t>
    </rPh>
    <rPh sb="136" eb="138">
      <t>カイシュウ</t>
    </rPh>
    <rPh sb="138" eb="139">
      <t>リツ</t>
    </rPh>
    <rPh sb="141" eb="143">
      <t>ルイジ</t>
    </rPh>
    <rPh sb="143" eb="145">
      <t>ダンタイ</t>
    </rPh>
    <rPh sb="146" eb="148">
      <t>カイシュウ</t>
    </rPh>
    <rPh sb="148" eb="149">
      <t>リツ</t>
    </rPh>
    <rPh sb="150" eb="152">
      <t>ジョウショウ</t>
    </rPh>
    <rPh sb="156" eb="158">
      <t>イッポウ</t>
    </rPh>
    <rPh sb="159" eb="160">
      <t>トウ</t>
    </rPh>
    <rPh sb="160" eb="161">
      <t>マチ</t>
    </rPh>
    <rPh sb="162" eb="164">
      <t>サクネン</t>
    </rPh>
    <rPh sb="167" eb="168">
      <t>オナ</t>
    </rPh>
    <rPh sb="169" eb="170">
      <t>アタイ</t>
    </rPh>
    <rPh sb="174" eb="176">
      <t>ヘイキン</t>
    </rPh>
    <rPh sb="176" eb="177">
      <t>アタイ</t>
    </rPh>
    <rPh sb="177" eb="179">
      <t>イジョウ</t>
    </rPh>
    <rPh sb="185" eb="187">
      <t>テキセイ</t>
    </rPh>
    <rPh sb="188" eb="190">
      <t>ウンエイ</t>
    </rPh>
    <rPh sb="191" eb="192">
      <t>ツト</t>
    </rPh>
    <rPh sb="197" eb="199">
      <t>キュウスイ</t>
    </rPh>
    <rPh sb="199" eb="201">
      <t>ゲンカ</t>
    </rPh>
    <rPh sb="210" eb="212">
      <t>ヘイセイ</t>
    </rPh>
    <rPh sb="214" eb="215">
      <t>ネン</t>
    </rPh>
    <rPh sb="215" eb="216">
      <t>ド</t>
    </rPh>
    <rPh sb="217" eb="219">
      <t>ヘイセイ</t>
    </rPh>
    <rPh sb="221" eb="222">
      <t>ネン</t>
    </rPh>
    <rPh sb="222" eb="223">
      <t>ド</t>
    </rPh>
    <rPh sb="224" eb="226">
      <t>キュウスイ</t>
    </rPh>
    <rPh sb="226" eb="228">
      <t>ゲンカ</t>
    </rPh>
    <rPh sb="229" eb="230">
      <t>クラ</t>
    </rPh>
    <rPh sb="232" eb="233">
      <t>ヒク</t>
    </rPh>
    <rPh sb="234" eb="236">
      <t>スウチ</t>
    </rPh>
    <rPh sb="237" eb="238">
      <t>シメ</t>
    </rPh>
    <rPh sb="243" eb="245">
      <t>コンゴ</t>
    </rPh>
    <rPh sb="258" eb="259">
      <t>オオ</t>
    </rPh>
    <rPh sb="263" eb="264">
      <t>カンガ</t>
    </rPh>
    <rPh sb="269" eb="273">
      <t>ホジョキンナド</t>
    </rPh>
    <rPh sb="274" eb="276">
      <t>カツヨウ</t>
    </rPh>
    <rPh sb="278" eb="280">
      <t>スウチ</t>
    </rPh>
    <rPh sb="281" eb="283">
      <t>カイゼン</t>
    </rPh>
    <rPh sb="284" eb="285">
      <t>ツト</t>
    </rPh>
    <rPh sb="290" eb="292">
      <t>シセツ</t>
    </rPh>
    <rPh sb="292" eb="295">
      <t>リヨウリツ</t>
    </rPh>
    <rPh sb="297" eb="299">
      <t>オオタニ</t>
    </rPh>
    <rPh sb="299" eb="302">
      <t>インリョウスイ</t>
    </rPh>
    <rPh sb="302" eb="304">
      <t>キョウキュウ</t>
    </rPh>
    <rPh sb="304" eb="306">
      <t>シセツ</t>
    </rPh>
    <rPh sb="307" eb="309">
      <t>カンイ</t>
    </rPh>
    <rPh sb="309" eb="311">
      <t>スイドウ</t>
    </rPh>
    <rPh sb="311" eb="313">
      <t>ジギョウ</t>
    </rPh>
    <rPh sb="314" eb="316">
      <t>トウゴウ</t>
    </rPh>
    <rPh sb="326" eb="327">
      <t>ネン</t>
    </rPh>
    <rPh sb="327" eb="329">
      <t>イゼン</t>
    </rPh>
    <rPh sb="331" eb="332">
      <t>ヒク</t>
    </rPh>
    <rPh sb="333" eb="335">
      <t>スウチ</t>
    </rPh>
    <rPh sb="342" eb="345">
      <t>コウリツテキ</t>
    </rPh>
    <rPh sb="346" eb="348">
      <t>ウンヨウ</t>
    </rPh>
    <rPh sb="349" eb="350">
      <t>ツト</t>
    </rPh>
    <rPh sb="355" eb="356">
      <t>ユウ</t>
    </rPh>
    <rPh sb="356" eb="358">
      <t>シュウリツ</t>
    </rPh>
    <rPh sb="360" eb="362">
      <t>ルイジ</t>
    </rPh>
    <rPh sb="362" eb="364">
      <t>ダンタイ</t>
    </rPh>
    <rPh sb="365" eb="367">
      <t>ヒカク</t>
    </rPh>
    <rPh sb="369" eb="371">
      <t>リョウコウ</t>
    </rPh>
    <rPh sb="375" eb="377">
      <t>ヘイセイ</t>
    </rPh>
    <rPh sb="379" eb="380">
      <t>ネン</t>
    </rPh>
    <rPh sb="380" eb="382">
      <t>ジッシ</t>
    </rPh>
    <rPh sb="383" eb="386">
      <t>ジョウスイジョウ</t>
    </rPh>
    <rPh sb="386" eb="389">
      <t>キロクケイ</t>
    </rPh>
    <rPh sb="389" eb="391">
      <t>コウシン</t>
    </rPh>
    <rPh sb="391" eb="393">
      <t>コウジ</t>
    </rPh>
    <rPh sb="394" eb="395">
      <t>サイ</t>
    </rPh>
    <rPh sb="396" eb="398">
      <t>ハイスイ</t>
    </rPh>
    <rPh sb="398" eb="399">
      <t>リョウ</t>
    </rPh>
    <rPh sb="400" eb="401">
      <t>オオ</t>
    </rPh>
    <rPh sb="402" eb="404">
      <t>キロク</t>
    </rPh>
    <rPh sb="412" eb="414">
      <t>ハンメイ</t>
    </rPh>
    <rPh sb="415" eb="417">
      <t>チョウセイ</t>
    </rPh>
    <rPh sb="418" eb="420">
      <t>セイジョウ</t>
    </rPh>
    <rPh sb="420" eb="421">
      <t>アタイ</t>
    </rPh>
    <rPh sb="427" eb="429">
      <t>ユウシュウ</t>
    </rPh>
    <rPh sb="429" eb="430">
      <t>リツ</t>
    </rPh>
    <rPh sb="431" eb="432">
      <t>ア</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</si>
</sst>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41-4252-81FD-7B74B3E73D4E}"/>
            </c:ext>
          </c:extLst>
        </c:ser>
        <c:dLbls>
          <c:showLegendKey val="0"/>
          <c:showVal val="0"/>
          <c:showCatName val="0"/>
          <c:showSerName val="0"/>
          <c:showPercent val="0"/>
          <c:showBubbleSize val="0"/>
        </c:dLbls>
        <c:gapWidth val="150"/>
        <c:axId val="96089600"/>
        <c:axId val="960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F141-4252-81FD-7B74B3E73D4E}"/>
            </c:ext>
          </c:extLst>
        </c:ser>
        <c:dLbls>
          <c:showLegendKey val="0"/>
          <c:showVal val="0"/>
          <c:showCatName val="0"/>
          <c:showSerName val="0"/>
          <c:showPercent val="0"/>
          <c:showBubbleSize val="0"/>
        </c:dLbls>
        <c:marker val="1"/>
        <c:smooth val="0"/>
        <c:axId val="96089600"/>
        <c:axId val="96091520"/>
      </c:lineChart>
      <c:dateAx>
        <c:axId val="96089600"/>
        <c:scaling>
          <c:orientation val="minMax"/>
        </c:scaling>
        <c:delete val="1"/>
        <c:axPos val="b"/>
        <c:numFmt formatCode="ge" sourceLinked="1"/>
        <c:majorTickMark val="none"/>
        <c:minorTickMark val="none"/>
        <c:tickLblPos val="none"/>
        <c:crossAx val="96091520"/>
        <c:crosses val="autoZero"/>
        <c:auto val="1"/>
        <c:lblOffset val="100"/>
        <c:baseTimeUnit val="years"/>
      </c:dateAx>
      <c:valAx>
        <c:axId val="960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51.34</c:v>
                </c:pt>
                <c:pt idx="1">
                  <c:v>44.72</c:v>
                </c:pt>
                <c:pt idx="2">
                  <c:v>47.02</c:v>
                </c:pt>
                <c:pt idx="3">
                  <c:v>47.12</c:v>
                </c:pt>
                <c:pt idx="4">
                  <c:v>42.94</c:v>
                </c:pt>
              </c:numCache>
            </c:numRef>
          </c:val>
          <c:extLst xmlns:c16r2="http://schemas.microsoft.com/office/drawing/2015/06/chart">
            <c:ext xmlns:c16="http://schemas.microsoft.com/office/drawing/2014/chart" uri="{C3380CC4-5D6E-409C-BE32-E72D297353CC}">
              <c16:uniqueId val="{00000000-A5E0-44CB-B0D0-B8FA46338E99}"/>
            </c:ext>
          </c:extLst>
        </c:ser>
        <c:dLbls>
          <c:showLegendKey val="0"/>
          <c:showVal val="0"/>
          <c:showCatName val="0"/>
          <c:showSerName val="0"/>
          <c:showPercent val="0"/>
          <c:showBubbleSize val="0"/>
        </c:dLbls>
        <c:gapWidth val="150"/>
        <c:axId val="95077120"/>
        <c:axId val="950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A5E0-44CB-B0D0-B8FA46338E99}"/>
            </c:ext>
          </c:extLst>
        </c:ser>
        <c:dLbls>
          <c:showLegendKey val="0"/>
          <c:showVal val="0"/>
          <c:showCatName val="0"/>
          <c:showSerName val="0"/>
          <c:showPercent val="0"/>
          <c:showBubbleSize val="0"/>
        </c:dLbls>
        <c:marker val="1"/>
        <c:smooth val="0"/>
        <c:axId val="95077120"/>
        <c:axId val="95079040"/>
      </c:lineChart>
      <c:dateAx>
        <c:axId val="95077120"/>
        <c:scaling>
          <c:orientation val="minMax"/>
        </c:scaling>
        <c:delete val="1"/>
        <c:axPos val="b"/>
        <c:numFmt formatCode="ge" sourceLinked="1"/>
        <c:majorTickMark val="none"/>
        <c:minorTickMark val="none"/>
        <c:tickLblPos val="none"/>
        <c:crossAx val="95079040"/>
        <c:crosses val="autoZero"/>
        <c:auto val="1"/>
        <c:lblOffset val="100"/>
        <c:baseTimeUnit val="years"/>
      </c:dateAx>
      <c:valAx>
        <c:axId val="950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79.53</c:v>
                </c:pt>
                <c:pt idx="1">
                  <c:v>85.94</c:v>
                </c:pt>
                <c:pt idx="2">
                  <c:v>85.93</c:v>
                </c:pt>
                <c:pt idx="3">
                  <c:v>86.09</c:v>
                </c:pt>
                <c:pt idx="4">
                  <c:v>95.1</c:v>
                </c:pt>
              </c:numCache>
            </c:numRef>
          </c:val>
          <c:extLst xmlns:c16r2="http://schemas.microsoft.com/office/drawing/2015/06/chart">
            <c:ext xmlns:c16="http://schemas.microsoft.com/office/drawing/2014/chart" uri="{C3380CC4-5D6E-409C-BE32-E72D297353CC}">
              <c16:uniqueId val="{00000000-53B8-4B18-91EF-77C96EED225F}"/>
            </c:ext>
          </c:extLst>
        </c:ser>
        <c:dLbls>
          <c:showLegendKey val="0"/>
          <c:showVal val="0"/>
          <c:showCatName val="0"/>
          <c:showSerName val="0"/>
          <c:showPercent val="0"/>
          <c:showBubbleSize val="0"/>
        </c:dLbls>
        <c:gapWidth val="150"/>
        <c:axId val="95245440"/>
        <c:axId val="952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53B8-4B18-91EF-77C96EED225F}"/>
            </c:ext>
          </c:extLst>
        </c:ser>
        <c:dLbls>
          <c:showLegendKey val="0"/>
          <c:showVal val="0"/>
          <c:showCatName val="0"/>
          <c:showSerName val="0"/>
          <c:showPercent val="0"/>
          <c:showBubbleSize val="0"/>
        </c:dLbls>
        <c:marker val="1"/>
        <c:smooth val="0"/>
        <c:axId val="95245440"/>
        <c:axId val="95247360"/>
      </c:lineChart>
      <c:dateAx>
        <c:axId val="95245440"/>
        <c:scaling>
          <c:orientation val="minMax"/>
        </c:scaling>
        <c:delete val="1"/>
        <c:axPos val="b"/>
        <c:numFmt formatCode="ge" sourceLinked="1"/>
        <c:majorTickMark val="none"/>
        <c:minorTickMark val="none"/>
        <c:tickLblPos val="none"/>
        <c:crossAx val="95247360"/>
        <c:crosses val="autoZero"/>
        <c:auto val="1"/>
        <c:lblOffset val="100"/>
        <c:baseTimeUnit val="years"/>
      </c:dateAx>
      <c:valAx>
        <c:axId val="952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97.13</c:v>
                </c:pt>
                <c:pt idx="1">
                  <c:v>101.28</c:v>
                </c:pt>
                <c:pt idx="2">
                  <c:v>103.29</c:v>
                </c:pt>
                <c:pt idx="3">
                  <c:v>107.69</c:v>
                </c:pt>
                <c:pt idx="4">
                  <c:v>109.07</c:v>
                </c:pt>
              </c:numCache>
            </c:numRef>
          </c:val>
          <c:extLst xmlns:c16r2="http://schemas.microsoft.com/office/drawing/2015/06/chart">
            <c:ext xmlns:c16="http://schemas.microsoft.com/office/drawing/2014/chart" uri="{C3380CC4-5D6E-409C-BE32-E72D297353CC}">
              <c16:uniqueId val="{00000000-2CDE-4B16-9F35-BE09689FB517}"/>
            </c:ext>
          </c:extLst>
        </c:ser>
        <c:dLbls>
          <c:showLegendKey val="0"/>
          <c:showVal val="0"/>
          <c:showCatName val="0"/>
          <c:showSerName val="0"/>
          <c:showPercent val="0"/>
          <c:showBubbleSize val="0"/>
        </c:dLbls>
        <c:gapWidth val="150"/>
        <c:axId val="74307072"/>
        <c:axId val="7430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2CDE-4B16-9F35-BE09689FB517}"/>
            </c:ext>
          </c:extLst>
        </c:ser>
        <c:dLbls>
          <c:showLegendKey val="0"/>
          <c:showVal val="0"/>
          <c:showCatName val="0"/>
          <c:showSerName val="0"/>
          <c:showPercent val="0"/>
          <c:showBubbleSize val="0"/>
        </c:dLbls>
        <c:marker val="1"/>
        <c:smooth val="0"/>
        <c:axId val="74307072"/>
        <c:axId val="74308992"/>
      </c:lineChart>
      <c:dateAx>
        <c:axId val="74307072"/>
        <c:scaling>
          <c:orientation val="minMax"/>
        </c:scaling>
        <c:delete val="1"/>
        <c:axPos val="b"/>
        <c:numFmt formatCode="ge" sourceLinked="1"/>
        <c:majorTickMark val="none"/>
        <c:minorTickMark val="none"/>
        <c:tickLblPos val="none"/>
        <c:crossAx val="74308992"/>
        <c:crosses val="autoZero"/>
        <c:auto val="1"/>
        <c:lblOffset val="100"/>
        <c:baseTimeUnit val="years"/>
      </c:dateAx>
      <c:valAx>
        <c:axId val="743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50-4E01-A652-F61AF3795573}"/>
            </c:ext>
          </c:extLst>
        </c:ser>
        <c:dLbls>
          <c:showLegendKey val="0"/>
          <c:showVal val="0"/>
          <c:showCatName val="0"/>
          <c:showSerName val="0"/>
          <c:showPercent val="0"/>
          <c:showBubbleSize val="0"/>
        </c:dLbls>
        <c:gapWidth val="150"/>
        <c:axId val="74336128"/>
        <c:axId val="743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50-4E01-A652-F61AF3795573}"/>
            </c:ext>
          </c:extLst>
        </c:ser>
        <c:dLbls>
          <c:showLegendKey val="0"/>
          <c:showVal val="0"/>
          <c:showCatName val="0"/>
          <c:showSerName val="0"/>
          <c:showPercent val="0"/>
          <c:showBubbleSize val="0"/>
        </c:dLbls>
        <c:marker val="1"/>
        <c:smooth val="0"/>
        <c:axId val="74336128"/>
        <c:axId val="74342400"/>
      </c:lineChart>
      <c:dateAx>
        <c:axId val="74336128"/>
        <c:scaling>
          <c:orientation val="minMax"/>
        </c:scaling>
        <c:delete val="1"/>
        <c:axPos val="b"/>
        <c:numFmt formatCode="ge" sourceLinked="1"/>
        <c:majorTickMark val="none"/>
        <c:minorTickMark val="none"/>
        <c:tickLblPos val="none"/>
        <c:crossAx val="74342400"/>
        <c:crosses val="autoZero"/>
        <c:auto val="1"/>
        <c:lblOffset val="100"/>
        <c:baseTimeUnit val="years"/>
      </c:dateAx>
      <c:valAx>
        <c:axId val="743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36-4D41-B4DD-F06DF4E969C7}"/>
            </c:ext>
          </c:extLst>
        </c:ser>
        <c:dLbls>
          <c:showLegendKey val="0"/>
          <c:showVal val="0"/>
          <c:showCatName val="0"/>
          <c:showSerName val="0"/>
          <c:showPercent val="0"/>
          <c:showBubbleSize val="0"/>
        </c:dLbls>
        <c:gapWidth val="150"/>
        <c:axId val="74377472"/>
        <c:axId val="744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36-4D41-B4DD-F06DF4E969C7}"/>
            </c:ext>
          </c:extLst>
        </c:ser>
        <c:dLbls>
          <c:showLegendKey val="0"/>
          <c:showVal val="0"/>
          <c:showCatName val="0"/>
          <c:showSerName val="0"/>
          <c:showPercent val="0"/>
          <c:showBubbleSize val="0"/>
        </c:dLbls>
        <c:marker val="1"/>
        <c:smooth val="0"/>
        <c:axId val="74377472"/>
        <c:axId val="74449280"/>
      </c:lineChart>
      <c:dateAx>
        <c:axId val="74377472"/>
        <c:scaling>
          <c:orientation val="minMax"/>
        </c:scaling>
        <c:delete val="1"/>
        <c:axPos val="b"/>
        <c:numFmt formatCode="ge" sourceLinked="1"/>
        <c:majorTickMark val="none"/>
        <c:minorTickMark val="none"/>
        <c:tickLblPos val="none"/>
        <c:crossAx val="74449280"/>
        <c:crosses val="autoZero"/>
        <c:auto val="1"/>
        <c:lblOffset val="100"/>
        <c:baseTimeUnit val="years"/>
      </c:dateAx>
      <c:valAx>
        <c:axId val="744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BF-459B-ACA7-6ABC2F758337}"/>
            </c:ext>
          </c:extLst>
        </c:ser>
        <c:dLbls>
          <c:showLegendKey val="0"/>
          <c:showVal val="0"/>
          <c:showCatName val="0"/>
          <c:showSerName val="0"/>
          <c:showPercent val="0"/>
          <c:showBubbleSize val="0"/>
        </c:dLbls>
        <c:gapWidth val="150"/>
        <c:axId val="74472064"/>
        <c:axId val="744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BF-459B-ACA7-6ABC2F758337}"/>
            </c:ext>
          </c:extLst>
        </c:ser>
        <c:dLbls>
          <c:showLegendKey val="0"/>
          <c:showVal val="0"/>
          <c:showCatName val="0"/>
          <c:showSerName val="0"/>
          <c:showPercent val="0"/>
          <c:showBubbleSize val="0"/>
        </c:dLbls>
        <c:marker val="1"/>
        <c:smooth val="0"/>
        <c:axId val="74472064"/>
        <c:axId val="74474240"/>
      </c:lineChart>
      <c:dateAx>
        <c:axId val="74472064"/>
        <c:scaling>
          <c:orientation val="minMax"/>
        </c:scaling>
        <c:delete val="1"/>
        <c:axPos val="b"/>
        <c:numFmt formatCode="ge" sourceLinked="1"/>
        <c:majorTickMark val="none"/>
        <c:minorTickMark val="none"/>
        <c:tickLblPos val="none"/>
        <c:crossAx val="74474240"/>
        <c:crosses val="autoZero"/>
        <c:auto val="1"/>
        <c:lblOffset val="100"/>
        <c:baseTimeUnit val="years"/>
      </c:dateAx>
      <c:valAx>
        <c:axId val="744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26-4A8D-AB8F-EEFA9A560BAA}"/>
            </c:ext>
          </c:extLst>
        </c:ser>
        <c:dLbls>
          <c:showLegendKey val="0"/>
          <c:showVal val="0"/>
          <c:showCatName val="0"/>
          <c:showSerName val="0"/>
          <c:showPercent val="0"/>
          <c:showBubbleSize val="0"/>
        </c:dLbls>
        <c:gapWidth val="150"/>
        <c:axId val="74492928"/>
        <c:axId val="744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26-4A8D-AB8F-EEFA9A560BAA}"/>
            </c:ext>
          </c:extLst>
        </c:ser>
        <c:dLbls>
          <c:showLegendKey val="0"/>
          <c:showVal val="0"/>
          <c:showCatName val="0"/>
          <c:showSerName val="0"/>
          <c:showPercent val="0"/>
          <c:showBubbleSize val="0"/>
        </c:dLbls>
        <c:marker val="1"/>
        <c:smooth val="0"/>
        <c:axId val="74492928"/>
        <c:axId val="74495104"/>
      </c:lineChart>
      <c:dateAx>
        <c:axId val="74492928"/>
        <c:scaling>
          <c:orientation val="minMax"/>
        </c:scaling>
        <c:delete val="1"/>
        <c:axPos val="b"/>
        <c:numFmt formatCode="ge" sourceLinked="1"/>
        <c:majorTickMark val="none"/>
        <c:minorTickMark val="none"/>
        <c:tickLblPos val="none"/>
        <c:crossAx val="74495104"/>
        <c:crosses val="autoZero"/>
        <c:auto val="1"/>
        <c:lblOffset val="100"/>
        <c:baseTimeUnit val="years"/>
      </c:dateAx>
      <c:valAx>
        <c:axId val="744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74.430000000000007</c:v>
                </c:pt>
                <c:pt idx="1">
                  <c:v>65.42</c:v>
                </c:pt>
                <c:pt idx="2">
                  <c:v>77.239999999999995</c:v>
                </c:pt>
                <c:pt idx="3">
                  <c:v>138.16999999999999</c:v>
                </c:pt>
                <c:pt idx="4">
                  <c:v>144.6</c:v>
                </c:pt>
              </c:numCache>
            </c:numRef>
          </c:val>
          <c:extLst xmlns:c16r2="http://schemas.microsoft.com/office/drawing/2015/06/chart">
            <c:ext xmlns:c16="http://schemas.microsoft.com/office/drawing/2014/chart" uri="{C3380CC4-5D6E-409C-BE32-E72D297353CC}">
              <c16:uniqueId val="{00000000-F92B-458C-B4BA-8C92E95B4070}"/>
            </c:ext>
          </c:extLst>
        </c:ser>
        <c:dLbls>
          <c:showLegendKey val="0"/>
          <c:showVal val="0"/>
          <c:showCatName val="0"/>
          <c:showSerName val="0"/>
          <c:showPercent val="0"/>
          <c:showBubbleSize val="0"/>
        </c:dLbls>
        <c:gapWidth val="150"/>
        <c:axId val="94903680"/>
        <c:axId val="949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F92B-458C-B4BA-8C92E95B4070}"/>
            </c:ext>
          </c:extLst>
        </c:ser>
        <c:dLbls>
          <c:showLegendKey val="0"/>
          <c:showVal val="0"/>
          <c:showCatName val="0"/>
          <c:showSerName val="0"/>
          <c:showPercent val="0"/>
          <c:showBubbleSize val="0"/>
        </c:dLbls>
        <c:marker val="1"/>
        <c:smooth val="0"/>
        <c:axId val="94903680"/>
        <c:axId val="94909952"/>
      </c:lineChart>
      <c:dateAx>
        <c:axId val="94903680"/>
        <c:scaling>
          <c:orientation val="minMax"/>
        </c:scaling>
        <c:delete val="1"/>
        <c:axPos val="b"/>
        <c:numFmt formatCode="ge" sourceLinked="1"/>
        <c:majorTickMark val="none"/>
        <c:minorTickMark val="none"/>
        <c:tickLblPos val="none"/>
        <c:crossAx val="94909952"/>
        <c:crosses val="autoZero"/>
        <c:auto val="1"/>
        <c:lblOffset val="100"/>
        <c:baseTimeUnit val="years"/>
      </c:dateAx>
      <c:valAx>
        <c:axId val="949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23.24</c:v>
                </c:pt>
                <c:pt idx="1">
                  <c:v>24.3</c:v>
                </c:pt>
                <c:pt idx="2">
                  <c:v>26.35</c:v>
                </c:pt>
                <c:pt idx="3">
                  <c:v>26.2</c:v>
                </c:pt>
                <c:pt idx="4">
                  <c:v>26.84</c:v>
                </c:pt>
              </c:numCache>
            </c:numRef>
          </c:val>
          <c:extLst xmlns:c16r2="http://schemas.microsoft.com/office/drawing/2015/06/chart">
            <c:ext xmlns:c16="http://schemas.microsoft.com/office/drawing/2014/chart" uri="{C3380CC4-5D6E-409C-BE32-E72D297353CC}">
              <c16:uniqueId val="{00000000-D463-44A4-8DFB-5B04005554A3}"/>
            </c:ext>
          </c:extLst>
        </c:ser>
        <c:dLbls>
          <c:showLegendKey val="0"/>
          <c:showVal val="0"/>
          <c:showCatName val="0"/>
          <c:showSerName val="0"/>
          <c:showPercent val="0"/>
          <c:showBubbleSize val="0"/>
        </c:dLbls>
        <c:gapWidth val="150"/>
        <c:axId val="94937088"/>
        <c:axId val="949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D463-44A4-8DFB-5B04005554A3}"/>
            </c:ext>
          </c:extLst>
        </c:ser>
        <c:dLbls>
          <c:showLegendKey val="0"/>
          <c:showVal val="0"/>
          <c:showCatName val="0"/>
          <c:showSerName val="0"/>
          <c:showPercent val="0"/>
          <c:showBubbleSize val="0"/>
        </c:dLbls>
        <c:marker val="1"/>
        <c:smooth val="0"/>
        <c:axId val="94937088"/>
        <c:axId val="94939008"/>
      </c:lineChart>
      <c:dateAx>
        <c:axId val="94937088"/>
        <c:scaling>
          <c:orientation val="minMax"/>
        </c:scaling>
        <c:delete val="1"/>
        <c:axPos val="b"/>
        <c:numFmt formatCode="ge" sourceLinked="1"/>
        <c:majorTickMark val="none"/>
        <c:minorTickMark val="none"/>
        <c:tickLblPos val="none"/>
        <c:crossAx val="94939008"/>
        <c:crosses val="autoZero"/>
        <c:auto val="1"/>
        <c:lblOffset val="100"/>
        <c:baseTimeUnit val="years"/>
      </c:dateAx>
      <c:valAx>
        <c:axId val="949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446.66</c:v>
                </c:pt>
                <c:pt idx="1">
                  <c:v>451.81</c:v>
                </c:pt>
                <c:pt idx="2">
                  <c:v>424.46</c:v>
                </c:pt>
                <c:pt idx="3">
                  <c:v>436.12</c:v>
                </c:pt>
                <c:pt idx="4">
                  <c:v>415.91</c:v>
                </c:pt>
              </c:numCache>
            </c:numRef>
          </c:val>
          <c:extLst xmlns:c16r2="http://schemas.microsoft.com/office/drawing/2015/06/chart">
            <c:ext xmlns:c16="http://schemas.microsoft.com/office/drawing/2014/chart" uri="{C3380CC4-5D6E-409C-BE32-E72D297353CC}">
              <c16:uniqueId val="{00000000-659D-42BA-AB19-665B297F9350}"/>
            </c:ext>
          </c:extLst>
        </c:ser>
        <c:dLbls>
          <c:showLegendKey val="0"/>
          <c:showVal val="0"/>
          <c:showCatName val="0"/>
          <c:showSerName val="0"/>
          <c:showPercent val="0"/>
          <c:showBubbleSize val="0"/>
        </c:dLbls>
        <c:gapWidth val="150"/>
        <c:axId val="94957952"/>
        <c:axId val="949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659D-42BA-AB19-665B297F9350}"/>
            </c:ext>
          </c:extLst>
        </c:ser>
        <c:dLbls>
          <c:showLegendKey val="0"/>
          <c:showVal val="0"/>
          <c:showCatName val="0"/>
          <c:showSerName val="0"/>
          <c:showPercent val="0"/>
          <c:showBubbleSize val="0"/>
        </c:dLbls>
        <c:marker val="1"/>
        <c:smooth val="0"/>
        <c:axId val="94957952"/>
        <c:axId val="94959872"/>
      </c:lineChart>
      <c:dateAx>
        <c:axId val="94957952"/>
        <c:scaling>
          <c:orientation val="minMax"/>
        </c:scaling>
        <c:delete val="1"/>
        <c:axPos val="b"/>
        <c:numFmt formatCode="ge" sourceLinked="1"/>
        <c:majorTickMark val="none"/>
        <c:minorTickMark val="none"/>
        <c:tickLblPos val="none"/>
        <c:crossAx val="94959872"/>
        <c:crosses val="autoZero"/>
        <c:auto val="1"/>
        <c:lblOffset val="100"/>
        <c:baseTimeUnit val="years"/>
      </c:dateAx>
      <c:valAx>
        <c:axId val="949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0"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山口県　和木町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6518</v>
      </c>
      <c r="AM8" s="66"/>
      <c r="AN8" s="66"/>
      <c r="AO8" s="66"/>
      <c r="AP8" s="66"/>
      <c r="AQ8" s="66"/>
      <c r="AR8" s="66"/>
      <c r="AS8" s="66"/>
      <c r="AT8" s="65">
        <f>データ!$S$6</f>
        <v>10.58</v>
      </c>
      <c r="AU8" s="65"/>
      <c r="AV8" s="65"/>
      <c r="AW8" s="65"/>
      <c r="AX8" s="65"/>
      <c r="AY8" s="65"/>
      <c r="AZ8" s="65"/>
      <c r="BA8" s="65"/>
      <c r="BB8" s="65">
        <f>データ!$T$6</f>
        <v>616.07000000000005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30.59</v>
      </c>
      <c r="Q10" s="65"/>
      <c r="R10" s="65"/>
      <c r="S10" s="65"/>
      <c r="T10" s="65"/>
      <c r="U10" s="65"/>
      <c r="V10" s="65"/>
      <c r="W10" s="66">
        <f>データ!$Q$6</f>
        <v>1674</v>
      </c>
      <c r="X10" s="66"/>
      <c r="Y10" s="66"/>
      <c r="Z10" s="66"/>
      <c r="AA10" s="66"/>
      <c r="AB10" s="66"/>
      <c r="AC10" s="66"/>
      <c r="AD10" s="2"/>
      <c r="AE10" s="2"/>
      <c r="AF10" s="2"/>
      <c r="AG10" s="2"/>
      <c r="AH10" s="2"/>
      <c r="AI10" s="2"/>
      <c r="AJ10" s="2"/>
      <c r="AK10" s="2"/>
      <c r="AL10" s="66">
        <f>データ!$U$6</f>
        <v>1980</v>
      </c>
      <c r="AM10" s="66"/>
      <c r="AN10" s="66"/>
      <c r="AO10" s="66"/>
      <c r="AP10" s="66"/>
      <c r="AQ10" s="66"/>
      <c r="AR10" s="66"/>
      <c r="AS10" s="66"/>
      <c r="AT10" s="65">
        <f>データ!$V$6</f>
        <v>0.99</v>
      </c>
      <c r="AU10" s="65"/>
      <c r="AV10" s="65"/>
      <c r="AW10" s="65"/>
      <c r="AX10" s="65"/>
      <c r="AY10" s="65"/>
      <c r="AZ10" s="65"/>
      <c r="BA10" s="65"/>
      <c r="BB10" s="65">
        <f>データ!$W$6</f>
        <v>2000</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9DPeSu4sh1rUtUmYeHw/x8ijWUE5kq/a1J7IYC4N6FFvJuMgi58EV2nC4jI13e6b68EUGBCFbPoeyvPTtZAtog==" saltValue="VvVfcf7XbIbhdoWjNT8dt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353213</v>
      </c>
      <c r="D6" s="33">
        <f t="shared" si="3"/>
        <v>47</v>
      </c>
      <c r="E6" s="33">
        <f t="shared" si="3"/>
        <v>1</v>
      </c>
      <c r="F6" s="33">
        <f t="shared" si="3"/>
        <v>0</v>
      </c>
      <c r="G6" s="33">
        <f t="shared" si="3"/>
        <v>0</v>
      </c>
      <c r="H6" s="33" t="str">
        <f t="shared" si="3"/>
        <v>山口県　和木町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30.59</v>
      </c>
      <c r="Q6" s="34">
        <f t="shared" si="3"/>
        <v>1674</v>
      </c>
      <c r="R6" s="34">
        <f t="shared" si="3"/>
        <v>6518</v>
      </c>
      <c r="S6" s="34">
        <f t="shared" si="3"/>
        <v>10.58</v>
      </c>
      <c r="T6" s="34">
        <f t="shared" si="3"/>
        <v>616.07000000000005</v>
      </c>
      <c r="U6" s="34">
        <f t="shared" si="3"/>
        <v>1980</v>
      </c>
      <c r="V6" s="34">
        <f t="shared" si="3"/>
        <v>0.99</v>
      </c>
      <c r="W6" s="34">
        <f t="shared" si="3"/>
        <v>2000</v>
      </c>
      <c r="X6" s="35">
        <f>IF(X7="",NA(),X7)</f>
        <v>97.13</v>
      </c>
      <c r="Y6" s="35">
        <f t="shared" ref="Y6:AG6" si="4">IF(Y7="",NA(),Y7)</f>
        <v>101.28</v>
      </c>
      <c r="Z6" s="35">
        <f t="shared" si="4"/>
        <v>103.29</v>
      </c>
      <c r="AA6" s="35">
        <f t="shared" si="4"/>
        <v>107.69</v>
      </c>
      <c r="AB6" s="35">
        <f t="shared" si="4"/>
        <v>109.07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74.430000000000007</v>
      </c>
      <c r="BF6" s="35">
        <f t="shared" ref="BF6:BN6" si="7">IF(BF7="",NA(),BF7)</f>
        <v>65.42</v>
      </c>
      <c r="BG6" s="35">
        <f t="shared" si="7"/>
        <v>77.239999999999995</v>
      </c>
      <c r="BH6" s="35">
        <f t="shared" si="7"/>
        <v>138.16999999999999</v>
      </c>
      <c r="BI6" s="35">
        <f t="shared" si="7"/>
        <v>144.6</v>
      </c>
      <c r="BJ6" s="35">
        <f t="shared" si="7"/>
        <v>1462.56</v>
      </c>
      <c r="BK6" s="35">
        <f t="shared" si="7"/>
        <v>1486.62</v>
      </c>
      <c r="BL6" s="35">
        <f t="shared" si="7"/>
        <v>1510.14</v>
      </c>
      <c r="BM6" s="35">
        <f t="shared" si="7"/>
        <v>1595.62</v>
      </c>
      <c r="BN6" s="35">
        <f t="shared" si="7"/>
        <v>1302.33</v>
      </c>
      <c r="BO6" s="34" t="str">
        <f>IF(BO7="","",IF(BO7="-","【-】","【"&amp;SUBSTITUTE(TEXT(BO7,"#,##0.00"),"-","△")&amp;"】"))</f>
        <v>【1,141.75】</v>
      </c>
      <c r="BP6" s="35">
        <f>IF(BP7="",NA(),BP7)</f>
        <v>23.24</v>
      </c>
      <c r="BQ6" s="35">
        <f t="shared" ref="BQ6:BY6" si="8">IF(BQ7="",NA(),BQ7)</f>
        <v>24.3</v>
      </c>
      <c r="BR6" s="35">
        <f t="shared" si="8"/>
        <v>26.35</v>
      </c>
      <c r="BS6" s="35">
        <f t="shared" si="8"/>
        <v>26.2</v>
      </c>
      <c r="BT6" s="35">
        <f t="shared" si="8"/>
        <v>26.84</v>
      </c>
      <c r="BU6" s="35">
        <f t="shared" si="8"/>
        <v>32.39</v>
      </c>
      <c r="BV6" s="35">
        <f t="shared" si="8"/>
        <v>24.39</v>
      </c>
      <c r="BW6" s="35">
        <f t="shared" si="8"/>
        <v>22.67</v>
      </c>
      <c r="BX6" s="35">
        <f t="shared" si="8"/>
        <v>37.92</v>
      </c>
      <c r="BY6" s="35">
        <f t="shared" si="8"/>
        <v>40.89</v>
      </c>
      <c r="BZ6" s="34" t="str">
        <f>IF(BZ7="","",IF(BZ7="-","【-】","【"&amp;SUBSTITUTE(TEXT(BZ7,"#,##0.00"),"-","△")&amp;"】"))</f>
        <v>【54.93】</v>
      </c>
      <c r="CA6" s="35">
        <f>IF(CA7="",NA(),CA7)</f>
        <v>446.66</v>
      </c>
      <c r="CB6" s="35">
        <f t="shared" ref="CB6:CJ6" si="9">IF(CB7="",NA(),CB7)</f>
        <v>451.81</v>
      </c>
      <c r="CC6" s="35">
        <f t="shared" si="9"/>
        <v>424.46</v>
      </c>
      <c r="CD6" s="35">
        <f t="shared" si="9"/>
        <v>436.12</v>
      </c>
      <c r="CE6" s="35">
        <f t="shared" si="9"/>
        <v>415.91</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51.34</v>
      </c>
      <c r="CM6" s="35">
        <f t="shared" ref="CM6:CU6" si="10">IF(CM7="",NA(),CM7)</f>
        <v>44.72</v>
      </c>
      <c r="CN6" s="35">
        <f t="shared" si="10"/>
        <v>47.02</v>
      </c>
      <c r="CO6" s="35">
        <f t="shared" si="10"/>
        <v>47.12</v>
      </c>
      <c r="CP6" s="35">
        <f t="shared" si="10"/>
        <v>42.94</v>
      </c>
      <c r="CQ6" s="35">
        <f t="shared" si="10"/>
        <v>50.49</v>
      </c>
      <c r="CR6" s="35">
        <f t="shared" si="10"/>
        <v>48.36</v>
      </c>
      <c r="CS6" s="35">
        <f t="shared" si="10"/>
        <v>48.7</v>
      </c>
      <c r="CT6" s="35">
        <f t="shared" si="10"/>
        <v>46.9</v>
      </c>
      <c r="CU6" s="35">
        <f t="shared" si="10"/>
        <v>47.95</v>
      </c>
      <c r="CV6" s="34" t="str">
        <f>IF(CV7="","",IF(CV7="-","【-】","【"&amp;SUBSTITUTE(TEXT(CV7,"#,##0.00"),"-","△")&amp;"】"))</f>
        <v>【56.91】</v>
      </c>
      <c r="CW6" s="35">
        <f>IF(CW7="",NA(),CW7)</f>
        <v>79.53</v>
      </c>
      <c r="CX6" s="35">
        <f t="shared" ref="CX6:DF6" si="11">IF(CX7="",NA(),CX7)</f>
        <v>85.94</v>
      </c>
      <c r="CY6" s="35">
        <f t="shared" si="11"/>
        <v>85.93</v>
      </c>
      <c r="CZ6" s="35">
        <f t="shared" si="11"/>
        <v>86.09</v>
      </c>
      <c r="DA6" s="35">
        <f t="shared" si="11"/>
        <v>95.1</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353213</v>
      </c>
      <c r="D7" s="37">
        <v>47</v>
      </c>
      <c r="E7" s="37">
        <v>1</v>
      </c>
      <c r="F7" s="37">
        <v>0</v>
      </c>
      <c r="G7" s="37">
        <v>0</v>
      </c>
      <c r="H7" s="37" t="s">
        <v>108</v>
      </c>
      <c r="I7" s="37" t="s">
        <v>109</v>
      </c>
      <c r="J7" s="37" t="s">
        <v>110</v>
      </c>
      <c r="K7" s="37" t="s">
        <v>111</v>
      </c>
      <c r="L7" s="37" t="s">
        <v>112</v>
      </c>
      <c r="M7" s="37" t="s">
        <v>113</v>
      </c>
      <c r="N7" s="38" t="s">
        <v>114</v>
      </c>
      <c r="O7" s="38" t="s">
        <v>115</v>
      </c>
      <c r="P7" s="38">
        <v>30.59</v>
      </c>
      <c r="Q7" s="38">
        <v>1674</v>
      </c>
      <c r="R7" s="38">
        <v>6518</v>
      </c>
      <c r="S7" s="38">
        <v>10.58</v>
      </c>
      <c r="T7" s="38">
        <v>616.07000000000005</v>
      </c>
      <c r="U7" s="38">
        <v>1980</v>
      </c>
      <c r="V7" s="38">
        <v>0.99</v>
      </c>
      <c r="W7" s="38">
        <v>2000</v>
      </c>
      <c r="X7" s="38">
        <v>97.13</v>
      </c>
      <c r="Y7" s="38">
        <v>101.28</v>
      </c>
      <c r="Z7" s="38">
        <v>103.29</v>
      </c>
      <c r="AA7" s="38">
        <v>107.69</v>
      </c>
      <c r="AB7" s="38">
        <v>109.07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74.430000000000007</v>
      </c>
      <c r="BF7" s="38">
        <v>65.42</v>
      </c>
      <c r="BG7" s="38">
        <v>77.239999999999995</v>
      </c>
      <c r="BH7" s="38">
        <v>138.16999999999999</v>
      </c>
      <c r="BI7" s="38">
        <v>144.6</v>
      </c>
      <c r="BJ7" s="38">
        <v>1462.56</v>
      </c>
      <c r="BK7" s="38">
        <v>1486.62</v>
      </c>
      <c r="BL7" s="38">
        <v>1510.14</v>
      </c>
      <c r="BM7" s="38">
        <v>1595.62</v>
      </c>
      <c r="BN7" s="38">
        <v>1302.33</v>
      </c>
      <c r="BO7" s="38">
        <v>1141.75</v>
      </c>
      <c r="BP7" s="38">
        <v>23.24</v>
      </c>
      <c r="BQ7" s="38">
        <v>24.3</v>
      </c>
      <c r="BR7" s="38">
        <v>26.35</v>
      </c>
      <c r="BS7" s="38">
        <v>26.2</v>
      </c>
      <c r="BT7" s="38">
        <v>26.84</v>
      </c>
      <c r="BU7" s="38">
        <v>32.39</v>
      </c>
      <c r="BV7" s="38">
        <v>24.39</v>
      </c>
      <c r="BW7" s="38">
        <v>22.67</v>
      </c>
      <c r="BX7" s="38">
        <v>37.92</v>
      </c>
      <c r="BY7" s="38">
        <v>40.89</v>
      </c>
      <c r="BZ7" s="38">
        <v>54.93</v>
      </c>
      <c r="CA7" s="38">
        <v>446.66</v>
      </c>
      <c r="CB7" s="38">
        <v>451.81</v>
      </c>
      <c r="CC7" s="38">
        <v>424.46</v>
      </c>
      <c r="CD7" s="38">
        <v>436.12</v>
      </c>
      <c r="CE7" s="38">
        <v>415.91</v>
      </c>
      <c r="CF7" s="38">
        <v>530.83000000000004</v>
      </c>
      <c r="CG7" s="38">
        <v>734.18</v>
      </c>
      <c r="CH7" s="38">
        <v>789.62</v>
      </c>
      <c r="CI7" s="38">
        <v>423.18</v>
      </c>
      <c r="CJ7" s="38">
        <v>383.2</v>
      </c>
      <c r="CK7" s="38">
        <v>292.18</v>
      </c>
      <c r="CL7" s="38">
        <v>51.34</v>
      </c>
      <c r="CM7" s="38">
        <v>44.72</v>
      </c>
      <c r="CN7" s="38">
        <v>47.02</v>
      </c>
      <c r="CO7" s="38">
        <v>47.12</v>
      </c>
      <c r="CP7" s="38">
        <v>42.94</v>
      </c>
      <c r="CQ7" s="38">
        <v>50.49</v>
      </c>
      <c r="CR7" s="38">
        <v>48.36</v>
      </c>
      <c r="CS7" s="38">
        <v>48.7</v>
      </c>
      <c r="CT7" s="38">
        <v>46.9</v>
      </c>
      <c r="CU7" s="38">
        <v>47.95</v>
      </c>
      <c r="CV7" s="38">
        <v>56.91</v>
      </c>
      <c r="CW7" s="38">
        <v>79.53</v>
      </c>
      <c r="CX7" s="38">
        <v>85.94</v>
      </c>
      <c r="CY7" s="38">
        <v>85.93</v>
      </c>
      <c r="CZ7" s="38">
        <v>86.09</v>
      </c>
      <c r="DA7" s="38">
        <v>95.1</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和木町</cp:lastModifiedBy>
  <cp:lastPrinted>2019-01-31T05:30:10Z</cp:lastPrinted>
  <dcterms:created xsi:type="dcterms:W3CDTF">2018-12-03T08:45:04Z</dcterms:created>
  <dcterms:modified xsi:type="dcterms:W3CDTF">2019-01-31T05:34:25Z</dcterms:modified>
  <cp:category/>
</cp:coreProperties>
</file>