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DQr6Sf+QIGPULyVCpNc9lvNV8BH1AEOeGnde2BX8e85XKQ1SYIPe/kSsCXOUhgRTccCR/lymc9nw9XS++ddjg==" workbookSaltValue="lftlckPVvi7iEXS0/1LaO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c r="N6" i="5"/>
  <c r="M6" i="5"/>
  <c r="L6" i="5"/>
  <c r="K6" i="5"/>
  <c r="J6" i="5"/>
  <c r="I6" i="5"/>
  <c r="H6" i="5"/>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<sst xmlns="http://schemas.openxmlformats.org/spreadsheetml/2006/main" count="237" uniqueCount="124">
  <si>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</si>
  <si>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</si>
  <si>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</si>
  <si>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</si>
  <si>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</si>
  <si>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</si>
  <si>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</si>
  <si>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</si>
  <si>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</si>
  <si>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</si>
  <si>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</si>
  <si>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</si>
  <si>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</si>
  <si>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</si>
  <si>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</si>
  <si>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</si>
  <si>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</si>
  <si>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</si>
  <si>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</si>
  <si>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</si>
  <si>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</si>
  <si>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</si>
  <si>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</si>
  <si>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</si>
  <si>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</si>
  <si>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</si>
  <si>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</si>
  <si>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</si>
  <si>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</si>
  <si>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</si>
  <si>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</si>
  <si>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</si>
  <si>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</si>
  <si>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</si>
  <si>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</si>
  <si>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</si>
  <si>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</si>
  <si>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</si>
  <si>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</si>
  <si>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</si>
  <si>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</si>
  <si>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</si>
  <si>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</si>
  <si>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</si>
  <si>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</si>
  <si>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</si>
  <si>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</si>
  <si>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</si>
  <si>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</si>
  <si>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</si>
  <si>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</si>
  <si>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</si>
  <si>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</si>
  <si>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</si>
  <si>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</si>
  <si>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</si>
  <si>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</si>
  <si>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</si>
  <si>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</si>
  <si>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</si>
  <si>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</si>
  <si>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</si>
  <si>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</si>
  <si>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</si>
  <si>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</si>
  <si>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</si>
  <si>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</si>
  <si>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</si>
  <si>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</si>
  <si>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</si>
  <si>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</si>
  <si>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</si>
  <si>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</si>
  <si>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</si>
  <si>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</si>
  <si>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</si>
  <si>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</si>
  <si>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</si>
  <si>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</si>
  <si>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</si>
  <si>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</si>
  <si>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</si>
  <si>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</si>
  <si>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</si>
  <si>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</si>
  <si>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</si>
  <si>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</si>
  <si>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</si>
  <si>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</si>
  <si>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</si>
  <si>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</si>
  <si>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</si>
  <si>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</si>
  <si>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</si>
  <si>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</si>
  <si>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</si>
  <si>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</si>
  <si>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</si>
  <si>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</si>
  <si>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</si>
  <si>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</si>
  <si>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</si>
  <si>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</si>
  <si>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</si>
  <si>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</si>
  <si>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</si>
  <si>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</si>
  <si>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</si>
  <si>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</si>
  <si>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</si>
  <si>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</si>
  <si>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</si>
  <si>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</si>
  <si>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</si>
  <si>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</si>
  <si>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</si>
  <si>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</si>
  <si>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</si>
  <si>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</si>
  <si>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</si>
  <si>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</si>
  <si>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簡易水道事業経営戦略を策定した。「次世代につなげる上関町の水道」の理念の下、自主財源の確保や、効率的な運営についてなど5つの方向性をしめし、今後も安全で安心な水道水の供給を行えるよう事業運営に取り組んでいきたい。</t>
    <rPh sb="1" eb="3">
      <t>ヘイセイ</t>
    </rPh>
    <rPh sb="5" eb="6">
      <t>ネン</t>
    </rPh>
    <rPh sb="6" eb="7">
      <t>ド</t>
    </rPh>
    <rPh sb="8" eb="10">
      <t>カンイ</t>
    </rPh>
    <rPh sb="10" eb="12">
      <t>スイドウ</t>
    </rPh>
    <rPh sb="12" eb="14">
      <t>ジギョウ</t>
    </rPh>
    <rPh sb="14" eb="16">
      <t>ケイエイ</t>
    </rPh>
    <rPh sb="16" eb="18">
      <t>センリャク</t>
    </rPh>
    <rPh sb="19" eb="21">
      <t>サクテイ</t>
    </rPh>
    <rPh sb="25" eb="28">
      <t>ジセダイ</t>
    </rPh>
    <rPh sb="33" eb="36">
      <t>カミノセキチョウ</t>
    </rPh>
    <rPh sb="37" eb="39">
      <t>スイドウ</t>
    </rPh>
    <rPh sb="41" eb="43">
      <t>リネン</t>
    </rPh>
    <rPh sb="44" eb="45">
      <t>モト</t>
    </rPh>
    <rPh sb="46" eb="48">
      <t>ジシュ</t>
    </rPh>
    <rPh sb="48" eb="50">
      <t>ザイゲン</t>
    </rPh>
    <rPh sb="51" eb="53">
      <t>カクホ</t>
    </rPh>
    <rPh sb="55" eb="58">
      <t>コウリツテキ</t>
    </rPh>
    <rPh sb="59" eb="61">
      <t>ウンエイ</t>
    </rPh>
    <rPh sb="70" eb="72">
      <t>ホウコウ</t>
    </rPh>
    <rPh sb="72" eb="73">
      <t>セイ</t>
    </rPh>
    <rPh sb="78" eb="80">
      <t>コンゴ</t>
    </rPh>
    <rPh sb="81" eb="83">
      <t>アンゼン</t>
    </rPh>
    <rPh sb="84" eb="86">
      <t>アンシン</t>
    </rPh>
    <rPh sb="87" eb="89">
      <t>スイドウ</t>
    </rPh>
    <rPh sb="89" eb="90">
      <t>スイ</t>
    </rPh>
    <rPh sb="91" eb="93">
      <t>キョウキュウ</t>
    </rPh>
    <rPh sb="94" eb="95">
      <t>オコナ</t>
    </rPh>
    <rPh sb="99" eb="101">
      <t>ジギョウ</t>
    </rPh>
    <rPh sb="101" eb="103">
      <t>ウンエイ</t>
    </rPh>
    <rPh sb="104" eb="105">
      <t>ト</t>
    </rPh>
    <rPh sb="106" eb="107">
      <t>ク</t>
    </rPh>
    <phoneticPr fontId="4"/>
  </si>
  <si>
    <t>　平成8年～平成18年度に実施した統合簡水事業により主な管路を更新したため、近年では管路の更新を行っておらず、軽微な修繕で対応している。</t>
    <rPh sb="1" eb="3">
      <t>ヘイセイ</t>
    </rPh>
    <rPh sb="4" eb="5">
      <t>ネン</t>
    </rPh>
    <rPh sb="6" eb="8">
      <t>ヘイセイ</t>
    </rPh>
    <rPh sb="10" eb="11">
      <t>ネン</t>
    </rPh>
    <rPh sb="11" eb="12">
      <t>ド</t>
    </rPh>
    <rPh sb="13" eb="15">
      <t>ジッシ</t>
    </rPh>
    <rPh sb="17" eb="19">
      <t>トウゴウ</t>
    </rPh>
    <rPh sb="19" eb="21">
      <t>カンスイ</t>
    </rPh>
    <rPh sb="21" eb="23">
      <t>ジギョウ</t>
    </rPh>
    <rPh sb="26" eb="27">
      <t>オモ</t>
    </rPh>
    <rPh sb="28" eb="30">
      <t>カンロ</t>
    </rPh>
    <rPh sb="31" eb="33">
      <t>コウシン</t>
    </rPh>
    <rPh sb="38" eb="40">
      <t>キンネン</t>
    </rPh>
    <rPh sb="42" eb="44">
      <t>カンロ</t>
    </rPh>
    <rPh sb="45" eb="47">
      <t>コウシン</t>
    </rPh>
    <rPh sb="48" eb="49">
      <t>オコナ</t>
    </rPh>
    <rPh sb="55" eb="57">
      <t>ケイビ</t>
    </rPh>
    <rPh sb="58" eb="60">
      <t>シュウゼン</t>
    </rPh>
    <rPh sb="61" eb="63">
      <t>タイオウ</t>
    </rPh>
    <phoneticPr fontId="4"/>
  </si>
  <si>
    <t xml:space="preserve"> 該当年度で収益的収支比率が改善された要因は、総費用が減少したことにある。昨年度に料金システムの更改委託や、監視制御装置の更新が終了したことが大きい。引き続き費用の削減を行い、収益的収支比率の上昇を図る。
　企業債残高対給水収益比率は、類似団体と比べて抑えられている状況である。新たな借入もないため、しばらく減少傾向は続いていくと想定している。
　料金回収率は、昨年度と比べて改善されたが類似団体平均より低い数値となっている。他の自治体とともに薬品や部品の発注を行うなどの費用を抑える努力は今後も行っていくが、水道料金の高い我が町でこれ以上の値上げは難しい状況である。
　昨年度に比べ委託費の減少による、総費用の減少で給水原価が改善された。しかし、施設の老朽化により更新を行う必要が今後もあるため、給水原価の大幅な改善を図るのは困難な状況だと認識している。
　施設利用率は、類似団体に比べて低い状況が続いている。人口減少が進んだため、実状より過大なスペックになっている。今後は、スペックダウンの検討等を行っていく必要がある。
　有収率は、類似団体を上回り、改善傾向が続いている。今後も漏水点検などを細やかに行い、有収率の向上を目指す。</t>
    <rPh sb="1" eb="3">
      <t>ガイトウ</t>
    </rPh>
    <rPh sb="3" eb="5">
      <t>ネンド</t>
    </rPh>
    <rPh sb="6" eb="9">
      <t>シュウエキテキ</t>
    </rPh>
    <rPh sb="9" eb="11">
      <t>シュウシ</t>
    </rPh>
    <rPh sb="11" eb="13">
      <t>ヒリツ</t>
    </rPh>
    <rPh sb="14" eb="16">
      <t>カイゼン</t>
    </rPh>
    <rPh sb="19" eb="21">
      <t>ヨウイン</t>
    </rPh>
    <rPh sb="23" eb="24">
      <t>ソウ</t>
    </rPh>
    <rPh sb="24" eb="26">
      <t>ヒヨウ</t>
    </rPh>
    <rPh sb="27" eb="29">
      <t>ゲンショウ</t>
    </rPh>
    <rPh sb="37" eb="40">
      <t>サクネンド</t>
    </rPh>
    <rPh sb="41" eb="43">
      <t>リョウキン</t>
    </rPh>
    <rPh sb="48" eb="50">
      <t>コウカイ</t>
    </rPh>
    <rPh sb="50" eb="52">
      <t>イタク</t>
    </rPh>
    <rPh sb="54" eb="56">
      <t>カンシ</t>
    </rPh>
    <rPh sb="56" eb="58">
      <t>セイギョ</t>
    </rPh>
    <rPh sb="58" eb="60">
      <t>ソウチ</t>
    </rPh>
    <rPh sb="61" eb="63">
      <t>コウシン</t>
    </rPh>
    <rPh sb="64" eb="66">
      <t>シュウリョウ</t>
    </rPh>
    <rPh sb="71" eb="72">
      <t>オオ</t>
    </rPh>
    <rPh sb="75" eb="76">
      <t>ヒ</t>
    </rPh>
    <rPh sb="77" eb="78">
      <t>ツヅ</t>
    </rPh>
    <rPh sb="79" eb="81">
      <t>ヒヨウ</t>
    </rPh>
    <rPh sb="82" eb="84">
      <t>サクゲン</t>
    </rPh>
    <rPh sb="85" eb="86">
      <t>オコナ</t>
    </rPh>
    <rPh sb="88" eb="91">
      <t>シュウエキテキ</t>
    </rPh>
    <rPh sb="91" eb="93">
      <t>シュウシ</t>
    </rPh>
    <rPh sb="93" eb="95">
      <t>ヒリツ</t>
    </rPh>
    <rPh sb="96" eb="98">
      <t>ジョウショウ</t>
    </rPh>
    <rPh sb="99" eb="100">
      <t>ハカ</t>
    </rPh>
    <rPh sb="104" eb="106">
      <t>キギョウ</t>
    </rPh>
    <rPh sb="106" eb="107">
      <t>サイ</t>
    </rPh>
    <rPh sb="107" eb="109">
      <t>ザンダカ</t>
    </rPh>
    <rPh sb="109" eb="110">
      <t>タイ</t>
    </rPh>
    <rPh sb="110" eb="112">
      <t>キュウスイ</t>
    </rPh>
    <rPh sb="112" eb="114">
      <t>シュウエキ</t>
    </rPh>
    <rPh sb="114" eb="116">
      <t>ヒリツ</t>
    </rPh>
    <rPh sb="118" eb="120">
      <t>ルイジ</t>
    </rPh>
    <rPh sb="120" eb="122">
      <t>ダンタイ</t>
    </rPh>
    <rPh sb="123" eb="124">
      <t>クラ</t>
    </rPh>
    <rPh sb="126" eb="127">
      <t>オサ</t>
    </rPh>
    <rPh sb="133" eb="135">
      <t>ジョウキョウ</t>
    </rPh>
    <rPh sb="139" eb="140">
      <t>アラ</t>
    </rPh>
    <rPh sb="142" eb="144">
      <t>カリイレ</t>
    </rPh>
    <rPh sb="154" eb="156">
      <t>ゲンショウ</t>
    </rPh>
    <rPh sb="156" eb="158">
      <t>ケイコウ</t>
    </rPh>
    <rPh sb="159" eb="160">
      <t>ツヅ</t>
    </rPh>
    <rPh sb="165" eb="167">
      <t>ソウテイ</t>
    </rPh>
    <rPh sb="174" eb="176">
      <t>リョウキン</t>
    </rPh>
    <rPh sb="176" eb="178">
      <t>カイシュウ</t>
    </rPh>
    <rPh sb="178" eb="179">
      <t>リツ</t>
    </rPh>
    <rPh sb="181" eb="184">
      <t>サクネンド</t>
    </rPh>
    <rPh sb="185" eb="186">
      <t>クラ</t>
    </rPh>
    <rPh sb="188" eb="190">
      <t>カイゼン</t>
    </rPh>
    <rPh sb="194" eb="196">
      <t>ルイジ</t>
    </rPh>
    <rPh sb="196" eb="198">
      <t>ダンタイ</t>
    </rPh>
    <rPh sb="198" eb="200">
      <t>ヘイキン</t>
    </rPh>
    <rPh sb="202" eb="203">
      <t>ヒク</t>
    </rPh>
    <rPh sb="204" eb="206">
      <t>スウチ</t>
    </rPh>
    <rPh sb="213" eb="214">
      <t>ホカ</t>
    </rPh>
    <rPh sb="215" eb="218">
      <t>ジチタイ</t>
    </rPh>
    <rPh sb="222" eb="224">
      <t>ヤクヒン</t>
    </rPh>
    <rPh sb="225" eb="227">
      <t>ブヒン</t>
    </rPh>
    <rPh sb="228" eb="230">
      <t>ハッチュウ</t>
    </rPh>
    <rPh sb="231" eb="232">
      <t>オコナ</t>
    </rPh>
    <rPh sb="236" eb="238">
      <t>ヒヨウ</t>
    </rPh>
    <rPh sb="239" eb="240">
      <t>オサ</t>
    </rPh>
    <rPh sb="242" eb="244">
      <t>ドリョク</t>
    </rPh>
    <rPh sb="245" eb="247">
      <t>コンゴ</t>
    </rPh>
    <rPh sb="248" eb="249">
      <t>オコナ</t>
    </rPh>
    <rPh sb="255" eb="257">
      <t>スイドウ</t>
    </rPh>
    <rPh sb="257" eb="259">
      <t>リョウキン</t>
    </rPh>
    <rPh sb="260" eb="261">
      <t>タカ</t>
    </rPh>
    <rPh sb="262" eb="263">
      <t>ワ</t>
    </rPh>
    <rPh sb="264" eb="265">
      <t>マチ</t>
    </rPh>
    <rPh sb="268" eb="270">
      <t>イジョウ</t>
    </rPh>
    <rPh sb="271" eb="273">
      <t>ネア</t>
    </rPh>
    <rPh sb="275" eb="276">
      <t>ムズカ</t>
    </rPh>
    <rPh sb="278" eb="280">
      <t>ジョウキョウ</t>
    </rPh>
    <rPh sb="286" eb="288">
      <t>サクネン</t>
    </rPh>
    <rPh sb="288" eb="289">
      <t>ド</t>
    </rPh>
    <rPh sb="290" eb="291">
      <t>クラ</t>
    </rPh>
    <rPh sb="292" eb="294">
      <t>イタク</t>
    </rPh>
    <rPh sb="294" eb="295">
      <t>ヒ</t>
    </rPh>
    <rPh sb="296" eb="298">
      <t>ゲンショウ</t>
    </rPh>
    <rPh sb="302" eb="305">
      <t>ソウヒヨウ</t>
    </rPh>
    <rPh sb="306" eb="308">
      <t>ゲンショウ</t>
    </rPh>
    <rPh sb="309" eb="311">
      <t>キュウスイ</t>
    </rPh>
    <rPh sb="311" eb="313">
      <t>ゲンカ</t>
    </rPh>
    <rPh sb="314" eb="316">
      <t>カイゼン</t>
    </rPh>
    <rPh sb="324" eb="326">
      <t>シセツ</t>
    </rPh>
    <rPh sb="327" eb="330">
      <t>ロウキュウカ</t>
    </rPh>
    <rPh sb="333" eb="335">
      <t>コウシン</t>
    </rPh>
    <rPh sb="336" eb="337">
      <t>オコナ</t>
    </rPh>
    <rPh sb="338" eb="340">
      <t>ヒツヨウ</t>
    </rPh>
    <rPh sb="341" eb="343">
      <t>コンゴ</t>
    </rPh>
    <rPh sb="349" eb="351">
      <t>キュウスイ</t>
    </rPh>
    <rPh sb="351" eb="353">
      <t>ゲンカ</t>
    </rPh>
    <rPh sb="354" eb="356">
      <t>オオハバ</t>
    </rPh>
    <rPh sb="357" eb="359">
      <t>カイゼン</t>
    </rPh>
    <rPh sb="360" eb="361">
      <t>ハカ</t>
    </rPh>
    <rPh sb="364" eb="366">
      <t>コンナン</t>
    </rPh>
    <rPh sb="367" eb="369">
      <t>ジョウキョウ</t>
    </rPh>
    <rPh sb="371" eb="373">
      <t>ニンシキ</t>
    </rPh>
    <rPh sb="380" eb="382">
      <t>シセツ</t>
    </rPh>
    <rPh sb="382" eb="385">
      <t>リヨウリツ</t>
    </rPh>
    <rPh sb="387" eb="389">
      <t>ルイジ</t>
    </rPh>
    <rPh sb="389" eb="391">
      <t>ダンタイ</t>
    </rPh>
    <rPh sb="392" eb="393">
      <t>クラ</t>
    </rPh>
    <rPh sb="395" eb="396">
      <t>ヒク</t>
    </rPh>
    <rPh sb="397" eb="399">
      <t>ジョウキョウ</t>
    </rPh>
    <rPh sb="400" eb="401">
      <t>ツヅ</t>
    </rPh>
    <rPh sb="406" eb="408">
      <t>ジンコウ</t>
    </rPh>
    <rPh sb="408" eb="410">
      <t>ゲンショウ</t>
    </rPh>
    <rPh sb="411" eb="412">
      <t>スス</t>
    </rPh>
    <rPh sb="417" eb="419">
      <t>ジツジョウ</t>
    </rPh>
    <rPh sb="421" eb="423">
      <t>カダイ</t>
    </rPh>
    <rPh sb="435" eb="437">
      <t>コンゴ</t>
    </rPh>
    <rPh sb="447" eb="449">
      <t>ケントウ</t>
    </rPh>
    <rPh sb="449" eb="450">
      <t>トウ</t>
    </rPh>
    <rPh sb="451" eb="452">
      <t>オコナ</t>
    </rPh>
    <rPh sb="456" eb="458">
      <t>ヒツヨウ</t>
    </rPh>
    <rPh sb="464" eb="466">
      <t>ユウシュウ</t>
    </rPh>
    <rPh sb="466" eb="467">
      <t>リツ</t>
    </rPh>
    <rPh sb="469" eb="471">
      <t>ルイジ</t>
    </rPh>
    <rPh sb="471" eb="473">
      <t>ダンタイ</t>
    </rPh>
    <rPh sb="474" eb="476">
      <t>ウワマワ</t>
    </rPh>
    <rPh sb="478" eb="480">
      <t>カイゼン</t>
    </rPh>
    <rPh sb="480" eb="482">
      <t>ケイコウ</t>
    </rPh>
    <rPh sb="483" eb="484">
      <t>ツヅ</t>
    </rPh>
    <rPh sb="489" eb="491">
      <t>コンゴ</t>
    </rPh>
    <rPh sb="492" eb="494">
      <t>ロウスイ</t>
    </rPh>
    <rPh sb="494" eb="496">
      <t>テンケン</t>
    </rPh>
    <rPh sb="499" eb="500">
      <t>コマ</t>
    </rPh>
    <rPh sb="503" eb="504">
      <t>オコナ</t>
    </rPh>
    <rPh sb="506" eb="508">
      <t>ユウシュウ</t>
    </rPh>
    <rPh sb="508" eb="509">
      <t>リツ</t>
    </rPh>
    <rPh sb="510" eb="512">
      <t>コウジョウ</t>
    </rPh>
    <rPh sb="513" eb="515">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</si>
</sst>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C7-40AD-A6C1-69594C6A1F94}"/>
            </c:ext>
          </c:extLst>
        </c:ser>
        <c:dLbls>
          <c:showLegendKey val="0"/>
          <c:showVal val="0"/>
          <c:showCatName val="0"/>
          <c:showSerName val="0"/>
          <c:showPercent val="0"/>
          <c:showBubbleSize val="0"/>
        </c:dLbls>
        <c:gapWidth val="150"/>
        <c:axId val="37065856"/>
        <c:axId val="370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2BC7-40AD-A6C1-69594C6A1F94}"/>
            </c:ext>
          </c:extLst>
        </c:ser>
        <c:dLbls>
          <c:showLegendKey val="0"/>
          <c:showVal val="0"/>
          <c:showCatName val="0"/>
          <c:showSerName val="0"/>
          <c:showPercent val="0"/>
          <c:showBubbleSize val="0"/>
        </c:dLbls>
        <c:marker val="1"/>
        <c:smooth val="0"/>
        <c:axId val="37065856"/>
        <c:axId val="37067776"/>
      </c:lineChart>
      <c:dateAx>
        <c:axId val="37065856"/>
        <c:scaling>
          <c:orientation val="minMax"/>
        </c:scaling>
        <c:delete val="1"/>
        <c:axPos val="b"/>
        <c:numFmt formatCode="ge" sourceLinked="1"/>
        <c:majorTickMark val="none"/>
        <c:minorTickMark val="none"/>
        <c:tickLblPos val="none"/>
        <c:crossAx val="37067776"/>
        <c:crosses val="autoZero"/>
        <c:auto val="1"/>
        <c:lblOffset val="100"/>
        <c:baseTimeUnit val="years"/>
      </c:dateAx>
      <c:valAx>
        <c:axId val="370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43.66</c:v>
                </c:pt>
                <c:pt idx="1">
                  <c:v>45.45</c:v>
                </c:pt>
                <c:pt idx="2">
                  <c:v>42.79</c:v>
                </c:pt>
                <c:pt idx="3">
                  <c:v>39.4</c:v>
                </c:pt>
                <c:pt idx="4">
                  <c:v>38.03</c:v>
                </c:pt>
              </c:numCache>
            </c:numRef>
          </c:val>
          <c:extLst xmlns:c16r2="http://schemas.microsoft.com/office/drawing/2015/06/chart">
            <c:ext xmlns:c16="http://schemas.microsoft.com/office/drawing/2014/chart" uri="{C3380CC4-5D6E-409C-BE32-E72D297353CC}">
              <c16:uniqueId val="{00000000-1051-4C04-922B-88F9B9066257}"/>
            </c:ext>
          </c:extLst>
        </c:ser>
        <c:dLbls>
          <c:showLegendKey val="0"/>
          <c:showVal val="0"/>
          <c:showCatName val="0"/>
          <c:showSerName val="0"/>
          <c:showPercent val="0"/>
          <c:showBubbleSize val="0"/>
        </c:dLbls>
        <c:gapWidth val="150"/>
        <c:axId val="37454592"/>
        <c:axId val="374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1051-4C04-922B-88F9B9066257}"/>
            </c:ext>
          </c:extLst>
        </c:ser>
        <c:dLbls>
          <c:showLegendKey val="0"/>
          <c:showVal val="0"/>
          <c:showCatName val="0"/>
          <c:showSerName val="0"/>
          <c:showPercent val="0"/>
          <c:showBubbleSize val="0"/>
        </c:dLbls>
        <c:marker val="1"/>
        <c:smooth val="0"/>
        <c:axId val="37454592"/>
        <c:axId val="37456512"/>
      </c:lineChart>
      <c:dateAx>
        <c:axId val="37454592"/>
        <c:scaling>
          <c:orientation val="minMax"/>
        </c:scaling>
        <c:delete val="1"/>
        <c:axPos val="b"/>
        <c:numFmt formatCode="ge" sourceLinked="1"/>
        <c:majorTickMark val="none"/>
        <c:minorTickMark val="none"/>
        <c:tickLblPos val="none"/>
        <c:crossAx val="37456512"/>
        <c:crosses val="autoZero"/>
        <c:auto val="1"/>
        <c:lblOffset val="100"/>
        <c:baseTimeUnit val="years"/>
      </c:dateAx>
      <c:valAx>
        <c:axId val="374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80.37</c:v>
                </c:pt>
                <c:pt idx="1">
                  <c:v>74.17</c:v>
                </c:pt>
                <c:pt idx="2">
                  <c:v>75.53</c:v>
                </c:pt>
                <c:pt idx="3">
                  <c:v>81.349999999999994</c:v>
                </c:pt>
                <c:pt idx="4">
                  <c:v>84.13</c:v>
                </c:pt>
              </c:numCache>
            </c:numRef>
          </c:val>
          <c:extLst xmlns:c16r2="http://schemas.microsoft.com/office/drawing/2015/06/chart">
            <c:ext xmlns:c16="http://schemas.microsoft.com/office/drawing/2014/chart" uri="{C3380CC4-5D6E-409C-BE32-E72D297353CC}">
              <c16:uniqueId val="{00000000-0014-4591-A5B9-56C5EDA28613}"/>
            </c:ext>
          </c:extLst>
        </c:ser>
        <c:dLbls>
          <c:showLegendKey val="0"/>
          <c:showVal val="0"/>
          <c:showCatName val="0"/>
          <c:showSerName val="0"/>
          <c:showPercent val="0"/>
          <c:showBubbleSize val="0"/>
        </c:dLbls>
        <c:gapWidth val="150"/>
        <c:axId val="37516416"/>
        <c:axId val="375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0014-4591-A5B9-56C5EDA28613}"/>
            </c:ext>
          </c:extLst>
        </c:ser>
        <c:dLbls>
          <c:showLegendKey val="0"/>
          <c:showVal val="0"/>
          <c:showCatName val="0"/>
          <c:showSerName val="0"/>
          <c:showPercent val="0"/>
          <c:showBubbleSize val="0"/>
        </c:dLbls>
        <c:marker val="1"/>
        <c:smooth val="0"/>
        <c:axId val="37516416"/>
        <c:axId val="37518336"/>
      </c:lineChart>
      <c:dateAx>
        <c:axId val="37516416"/>
        <c:scaling>
          <c:orientation val="minMax"/>
        </c:scaling>
        <c:delete val="1"/>
        <c:axPos val="b"/>
        <c:numFmt formatCode="ge" sourceLinked="1"/>
        <c:majorTickMark val="none"/>
        <c:minorTickMark val="none"/>
        <c:tickLblPos val="none"/>
        <c:crossAx val="37518336"/>
        <c:crosses val="autoZero"/>
        <c:auto val="1"/>
        <c:lblOffset val="100"/>
        <c:baseTimeUnit val="years"/>
      </c:dateAx>
      <c:valAx>
        <c:axId val="375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84.01</c:v>
                </c:pt>
                <c:pt idx="1">
                  <c:v>79.05</c:v>
                </c:pt>
                <c:pt idx="2">
                  <c:v>78.569999999999993</c:v>
                </c:pt>
                <c:pt idx="3">
                  <c:v>79.959999999999994</c:v>
                </c:pt>
                <c:pt idx="4">
                  <c:v>88.68</c:v>
                </c:pt>
              </c:numCache>
            </c:numRef>
          </c:val>
          <c:extLst xmlns:c16r2="http://schemas.microsoft.com/office/drawing/2015/06/chart">
            <c:ext xmlns:c16="http://schemas.microsoft.com/office/drawing/2014/chart" uri="{C3380CC4-5D6E-409C-BE32-E72D297353CC}">
              <c16:uniqueId val="{00000000-4E45-443A-860B-4F759AD9791B}"/>
            </c:ext>
          </c:extLst>
        </c:ser>
        <c:dLbls>
          <c:showLegendKey val="0"/>
          <c:showVal val="0"/>
          <c:showCatName val="0"/>
          <c:showSerName val="0"/>
          <c:showPercent val="0"/>
          <c:showBubbleSize val="0"/>
        </c:dLbls>
        <c:gapWidth val="150"/>
        <c:axId val="37103104"/>
        <c:axId val="3710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4E45-443A-860B-4F759AD9791B}"/>
            </c:ext>
          </c:extLst>
        </c:ser>
        <c:dLbls>
          <c:showLegendKey val="0"/>
          <c:showVal val="0"/>
          <c:showCatName val="0"/>
          <c:showSerName val="0"/>
          <c:showPercent val="0"/>
          <c:showBubbleSize val="0"/>
        </c:dLbls>
        <c:marker val="1"/>
        <c:smooth val="0"/>
        <c:axId val="37103104"/>
        <c:axId val="37105024"/>
      </c:lineChart>
      <c:dateAx>
        <c:axId val="37103104"/>
        <c:scaling>
          <c:orientation val="minMax"/>
        </c:scaling>
        <c:delete val="1"/>
        <c:axPos val="b"/>
        <c:numFmt formatCode="ge" sourceLinked="1"/>
        <c:majorTickMark val="none"/>
        <c:minorTickMark val="none"/>
        <c:tickLblPos val="none"/>
        <c:crossAx val="37105024"/>
        <c:crosses val="autoZero"/>
        <c:auto val="1"/>
        <c:lblOffset val="100"/>
        <c:baseTimeUnit val="years"/>
      </c:dateAx>
      <c:valAx>
        <c:axId val="371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E7-4D49-9F5A-4AC4BB7944AB}"/>
            </c:ext>
          </c:extLst>
        </c:ser>
        <c:dLbls>
          <c:showLegendKey val="0"/>
          <c:showVal val="0"/>
          <c:showCatName val="0"/>
          <c:showSerName val="0"/>
          <c:showPercent val="0"/>
          <c:showBubbleSize val="0"/>
        </c:dLbls>
        <c:gapWidth val="150"/>
        <c:axId val="37156736"/>
        <c:axId val="371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E7-4D49-9F5A-4AC4BB7944AB}"/>
            </c:ext>
          </c:extLst>
        </c:ser>
        <c:dLbls>
          <c:showLegendKey val="0"/>
          <c:showVal val="0"/>
          <c:showCatName val="0"/>
          <c:showSerName val="0"/>
          <c:showPercent val="0"/>
          <c:showBubbleSize val="0"/>
        </c:dLbls>
        <c:marker val="1"/>
        <c:smooth val="0"/>
        <c:axId val="37156736"/>
        <c:axId val="37179392"/>
      </c:lineChart>
      <c:dateAx>
        <c:axId val="37156736"/>
        <c:scaling>
          <c:orientation val="minMax"/>
        </c:scaling>
        <c:delete val="1"/>
        <c:axPos val="b"/>
        <c:numFmt formatCode="ge" sourceLinked="1"/>
        <c:majorTickMark val="none"/>
        <c:minorTickMark val="none"/>
        <c:tickLblPos val="none"/>
        <c:crossAx val="37179392"/>
        <c:crosses val="autoZero"/>
        <c:auto val="1"/>
        <c:lblOffset val="100"/>
        <c:baseTimeUnit val="years"/>
      </c:dateAx>
      <c:valAx>
        <c:axId val="371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66-4758-A585-BB9B0703E38F}"/>
            </c:ext>
          </c:extLst>
        </c:ser>
        <c:dLbls>
          <c:showLegendKey val="0"/>
          <c:showVal val="0"/>
          <c:showCatName val="0"/>
          <c:showSerName val="0"/>
          <c:showPercent val="0"/>
          <c:showBubbleSize val="0"/>
        </c:dLbls>
        <c:gapWidth val="150"/>
        <c:axId val="37214464"/>
        <c:axId val="372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66-4758-A585-BB9B0703E38F}"/>
            </c:ext>
          </c:extLst>
        </c:ser>
        <c:dLbls>
          <c:showLegendKey val="0"/>
          <c:showVal val="0"/>
          <c:showCatName val="0"/>
          <c:showSerName val="0"/>
          <c:showPercent val="0"/>
          <c:showBubbleSize val="0"/>
        </c:dLbls>
        <c:marker val="1"/>
        <c:smooth val="0"/>
        <c:axId val="37214464"/>
        <c:axId val="37216640"/>
      </c:lineChart>
      <c:dateAx>
        <c:axId val="37214464"/>
        <c:scaling>
          <c:orientation val="minMax"/>
        </c:scaling>
        <c:delete val="1"/>
        <c:axPos val="b"/>
        <c:numFmt formatCode="ge" sourceLinked="1"/>
        <c:majorTickMark val="none"/>
        <c:minorTickMark val="none"/>
        <c:tickLblPos val="none"/>
        <c:crossAx val="37216640"/>
        <c:crosses val="autoZero"/>
        <c:auto val="1"/>
        <c:lblOffset val="100"/>
        <c:baseTimeUnit val="years"/>
      </c:dateAx>
      <c:valAx>
        <c:axId val="372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17-49A2-9375-0A79CCB294FC}"/>
            </c:ext>
          </c:extLst>
        </c:ser>
        <c:dLbls>
          <c:showLegendKey val="0"/>
          <c:showVal val="0"/>
          <c:showCatName val="0"/>
          <c:showSerName val="0"/>
          <c:showPercent val="0"/>
          <c:showBubbleSize val="0"/>
        </c:dLbls>
        <c:gapWidth val="150"/>
        <c:axId val="37247616"/>
        <c:axId val="372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17-49A2-9375-0A79CCB294FC}"/>
            </c:ext>
          </c:extLst>
        </c:ser>
        <c:dLbls>
          <c:showLegendKey val="0"/>
          <c:showVal val="0"/>
          <c:showCatName val="0"/>
          <c:showSerName val="0"/>
          <c:showPercent val="0"/>
          <c:showBubbleSize val="0"/>
        </c:dLbls>
        <c:marker val="1"/>
        <c:smooth val="0"/>
        <c:axId val="37247616"/>
        <c:axId val="37253888"/>
      </c:lineChart>
      <c:dateAx>
        <c:axId val="37247616"/>
        <c:scaling>
          <c:orientation val="minMax"/>
        </c:scaling>
        <c:delete val="1"/>
        <c:axPos val="b"/>
        <c:numFmt formatCode="ge" sourceLinked="1"/>
        <c:majorTickMark val="none"/>
        <c:minorTickMark val="none"/>
        <c:tickLblPos val="none"/>
        <c:crossAx val="37253888"/>
        <c:crosses val="autoZero"/>
        <c:auto val="1"/>
        <c:lblOffset val="100"/>
        <c:baseTimeUnit val="years"/>
      </c:dateAx>
      <c:valAx>
        <c:axId val="372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0F-4864-BBD1-EB4BF1AEC44F}"/>
            </c:ext>
          </c:extLst>
        </c:ser>
        <c:dLbls>
          <c:showLegendKey val="0"/>
          <c:showVal val="0"/>
          <c:showCatName val="0"/>
          <c:showSerName val="0"/>
          <c:showPercent val="0"/>
          <c:showBubbleSize val="0"/>
        </c:dLbls>
        <c:gapWidth val="150"/>
        <c:axId val="37268480"/>
        <c:axId val="372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0F-4864-BBD1-EB4BF1AEC44F}"/>
            </c:ext>
          </c:extLst>
        </c:ser>
        <c:dLbls>
          <c:showLegendKey val="0"/>
          <c:showVal val="0"/>
          <c:showCatName val="0"/>
          <c:showSerName val="0"/>
          <c:showPercent val="0"/>
          <c:showBubbleSize val="0"/>
        </c:dLbls>
        <c:marker val="1"/>
        <c:smooth val="0"/>
        <c:axId val="37268480"/>
        <c:axId val="37282944"/>
      </c:lineChart>
      <c:dateAx>
        <c:axId val="37268480"/>
        <c:scaling>
          <c:orientation val="minMax"/>
        </c:scaling>
        <c:delete val="1"/>
        <c:axPos val="b"/>
        <c:numFmt formatCode="ge" sourceLinked="1"/>
        <c:majorTickMark val="none"/>
        <c:minorTickMark val="none"/>
        <c:tickLblPos val="none"/>
        <c:crossAx val="37282944"/>
        <c:crosses val="autoZero"/>
        <c:auto val="1"/>
        <c:lblOffset val="100"/>
        <c:baseTimeUnit val="years"/>
      </c:dateAx>
      <c:valAx>
        <c:axId val="372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609.98</c:v>
                </c:pt>
                <c:pt idx="1">
                  <c:v>578.61</c:v>
                </c:pt>
                <c:pt idx="2">
                  <c:v>548.70000000000005</c:v>
                </c:pt>
                <c:pt idx="3">
                  <c:v>516.5</c:v>
                </c:pt>
                <c:pt idx="4">
                  <c:v>477.17</c:v>
                </c:pt>
              </c:numCache>
            </c:numRef>
          </c:val>
          <c:extLst xmlns:c16r2="http://schemas.microsoft.com/office/drawing/2015/06/chart">
            <c:ext xmlns:c16="http://schemas.microsoft.com/office/drawing/2014/chart" uri="{C3380CC4-5D6E-409C-BE32-E72D297353CC}">
              <c16:uniqueId val="{00000000-40F3-465B-A2B4-B0CBA096CAAD}"/>
            </c:ext>
          </c:extLst>
        </c:ser>
        <c:dLbls>
          <c:showLegendKey val="0"/>
          <c:showVal val="0"/>
          <c:showCatName val="0"/>
          <c:showSerName val="0"/>
          <c:showPercent val="0"/>
          <c:showBubbleSize val="0"/>
        </c:dLbls>
        <c:gapWidth val="150"/>
        <c:axId val="37305728"/>
        <c:axId val="3731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40F3-465B-A2B4-B0CBA096CAAD}"/>
            </c:ext>
          </c:extLst>
        </c:ser>
        <c:dLbls>
          <c:showLegendKey val="0"/>
          <c:showVal val="0"/>
          <c:showCatName val="0"/>
          <c:showSerName val="0"/>
          <c:showPercent val="0"/>
          <c:showBubbleSize val="0"/>
        </c:dLbls>
        <c:marker val="1"/>
        <c:smooth val="0"/>
        <c:axId val="37305728"/>
        <c:axId val="37312000"/>
      </c:lineChart>
      <c:dateAx>
        <c:axId val="37305728"/>
        <c:scaling>
          <c:orientation val="minMax"/>
        </c:scaling>
        <c:delete val="1"/>
        <c:axPos val="b"/>
        <c:numFmt formatCode="ge" sourceLinked="1"/>
        <c:majorTickMark val="none"/>
        <c:minorTickMark val="none"/>
        <c:tickLblPos val="none"/>
        <c:crossAx val="37312000"/>
        <c:crosses val="autoZero"/>
        <c:auto val="1"/>
        <c:lblOffset val="100"/>
        <c:baseTimeUnit val="years"/>
      </c:dateAx>
      <c:valAx>
        <c:axId val="373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52.52</c:v>
                </c:pt>
                <c:pt idx="1">
                  <c:v>49.36</c:v>
                </c:pt>
                <c:pt idx="2">
                  <c:v>50.35</c:v>
                </c:pt>
                <c:pt idx="3">
                  <c:v>48.81</c:v>
                </c:pt>
                <c:pt idx="4">
                  <c:v>53.03</c:v>
                </c:pt>
              </c:numCache>
            </c:numRef>
          </c:val>
          <c:extLst xmlns:c16r2="http://schemas.microsoft.com/office/drawing/2015/06/chart">
            <c:ext xmlns:c16="http://schemas.microsoft.com/office/drawing/2014/chart" uri="{C3380CC4-5D6E-409C-BE32-E72D297353CC}">
              <c16:uniqueId val="{00000000-6424-488C-B298-B54000ABC46C}"/>
            </c:ext>
          </c:extLst>
        </c:ser>
        <c:dLbls>
          <c:showLegendKey val="0"/>
          <c:showVal val="0"/>
          <c:showCatName val="0"/>
          <c:showSerName val="0"/>
          <c:showPercent val="0"/>
          <c:showBubbleSize val="0"/>
        </c:dLbls>
        <c:gapWidth val="150"/>
        <c:axId val="37355520"/>
        <c:axId val="373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6424-488C-B298-B54000ABC46C}"/>
            </c:ext>
          </c:extLst>
        </c:ser>
        <c:dLbls>
          <c:showLegendKey val="0"/>
          <c:showVal val="0"/>
          <c:showCatName val="0"/>
          <c:showSerName val="0"/>
          <c:showPercent val="0"/>
          <c:showBubbleSize val="0"/>
        </c:dLbls>
        <c:marker val="1"/>
        <c:smooth val="0"/>
        <c:axId val="37355520"/>
        <c:axId val="37357440"/>
      </c:lineChart>
      <c:dateAx>
        <c:axId val="37355520"/>
        <c:scaling>
          <c:orientation val="minMax"/>
        </c:scaling>
        <c:delete val="1"/>
        <c:axPos val="b"/>
        <c:numFmt formatCode="ge" sourceLinked="1"/>
        <c:majorTickMark val="none"/>
        <c:minorTickMark val="none"/>
        <c:tickLblPos val="none"/>
        <c:crossAx val="37357440"/>
        <c:crosses val="autoZero"/>
        <c:auto val="1"/>
        <c:lblOffset val="100"/>
        <c:baseTimeUnit val="years"/>
      </c:dateAx>
      <c:valAx>
        <c:axId val="373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491.85</c:v>
                </c:pt>
                <c:pt idx="1">
                  <c:v>534.83000000000004</c:v>
                </c:pt>
                <c:pt idx="2">
                  <c:v>533.79</c:v>
                </c:pt>
                <c:pt idx="3">
                  <c:v>547.98</c:v>
                </c:pt>
                <c:pt idx="4">
                  <c:v>502.48</c:v>
                </c:pt>
              </c:numCache>
            </c:numRef>
          </c:val>
          <c:extLst xmlns:c16r2="http://schemas.microsoft.com/office/drawing/2015/06/chart">
            <c:ext xmlns:c16="http://schemas.microsoft.com/office/drawing/2014/chart" uri="{C3380CC4-5D6E-409C-BE32-E72D297353CC}">
              <c16:uniqueId val="{00000000-3FA7-43AD-9DF5-F76642126668}"/>
            </c:ext>
          </c:extLst>
        </c:ser>
        <c:dLbls>
          <c:showLegendKey val="0"/>
          <c:showVal val="0"/>
          <c:showCatName val="0"/>
          <c:showSerName val="0"/>
          <c:showPercent val="0"/>
          <c:showBubbleSize val="0"/>
        </c:dLbls>
        <c:gapWidth val="150"/>
        <c:axId val="37417344"/>
        <c:axId val="374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3FA7-43AD-9DF5-F76642126668}"/>
            </c:ext>
          </c:extLst>
        </c:ser>
        <c:dLbls>
          <c:showLegendKey val="0"/>
          <c:showVal val="0"/>
          <c:showCatName val="0"/>
          <c:showSerName val="0"/>
          <c:showPercent val="0"/>
          <c:showBubbleSize val="0"/>
        </c:dLbls>
        <c:marker val="1"/>
        <c:smooth val="0"/>
        <c:axId val="37417344"/>
        <c:axId val="37419264"/>
      </c:lineChart>
      <c:dateAx>
        <c:axId val="37417344"/>
        <c:scaling>
          <c:orientation val="minMax"/>
        </c:scaling>
        <c:delete val="1"/>
        <c:axPos val="b"/>
        <c:numFmt formatCode="ge" sourceLinked="1"/>
        <c:majorTickMark val="none"/>
        <c:minorTickMark val="none"/>
        <c:tickLblPos val="none"/>
        <c:crossAx val="37419264"/>
        <c:crosses val="autoZero"/>
        <c:auto val="1"/>
        <c:lblOffset val="100"/>
        <c:baseTimeUnit val="years"/>
      </c:dateAx>
      <c:valAx>
        <c:axId val="374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106" zoomScaleNormal="106"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上関町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2867</v>
      </c>
      <c r="AM8" s="49"/>
      <c r="AN8" s="49"/>
      <c r="AO8" s="49"/>
      <c r="AP8" s="49"/>
      <c r="AQ8" s="49"/>
      <c r="AR8" s="49"/>
      <c r="AS8" s="49"/>
      <c r="AT8" s="45">
        <f>データ!$S$6</f>
        <v>34.69</v>
      </c>
      <c r="AU8" s="45"/>
      <c r="AV8" s="45"/>
      <c r="AW8" s="45"/>
      <c r="AX8" s="45"/>
      <c r="AY8" s="45"/>
      <c r="AZ8" s="45"/>
      <c r="BA8" s="45"/>
      <c r="BB8" s="45">
        <f>データ!$T$6</f>
        <v>82.65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99.47</v>
      </c>
      <c r="Q10" s="45"/>
      <c r="R10" s="45"/>
      <c r="S10" s="45"/>
      <c r="T10" s="45"/>
      <c r="U10" s="45"/>
      <c r="V10" s="45"/>
      <c r="W10" s="49">
        <f>データ!$Q$6</f>
        <v>4530</v>
      </c>
      <c r="X10" s="49"/>
      <c r="Y10" s="49"/>
      <c r="Z10" s="49"/>
      <c r="AA10" s="49"/>
      <c r="AB10" s="49"/>
      <c r="AC10" s="49"/>
      <c r="AD10" s="2"/>
      <c r="AE10" s="2"/>
      <c r="AF10" s="2"/>
      <c r="AG10" s="2"/>
      <c r="AH10" s="2"/>
      <c r="AI10" s="2"/>
      <c r="AJ10" s="2"/>
      <c r="AK10" s="2"/>
      <c r="AL10" s="49">
        <f>データ!$U$6</f>
        <v>2814</v>
      </c>
      <c r="AM10" s="49"/>
      <c r="AN10" s="49"/>
      <c r="AO10" s="49"/>
      <c r="AP10" s="49"/>
      <c r="AQ10" s="49"/>
      <c r="AR10" s="49"/>
      <c r="AS10" s="49"/>
      <c r="AT10" s="45">
        <f>データ!$V$6</f>
        <v>0.98</v>
      </c>
      <c r="AU10" s="45"/>
      <c r="AV10" s="45"/>
      <c r="AW10" s="45"/>
      <c r="AX10" s="45"/>
      <c r="AY10" s="45"/>
      <c r="AZ10" s="45"/>
      <c r="BA10" s="45"/>
      <c r="BB10" s="45">
        <f>データ!$W$6</f>
        <v>2871.43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jAqazNXCULSlUc+S+02GShs8pTX2YHmic84MqBFPzsnlaruKyTWpSzF8FYfKiUTsSz1b6Vx9GDVwNSgonzhvLQ==" saltValue="aPTrTna86c8ZqQt7ZoUCn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353418</v>
      </c>
      <c r="D6" s="33">
        <f t="shared" si="3"/>
        <v>47</v>
      </c>
      <c r="E6" s="33">
        <f t="shared" si="3"/>
        <v>1</v>
      </c>
      <c r="F6" s="33">
        <f t="shared" si="3"/>
        <v>0</v>
      </c>
      <c r="G6" s="33">
        <f t="shared" si="3"/>
        <v>0</v>
      </c>
      <c r="H6" s="33" t="str">
        <f t="shared" si="3"/>
        <v>山口県　上関町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99.47</v>
      </c>
      <c r="Q6" s="34">
        <f t="shared" si="3"/>
        <v>4530</v>
      </c>
      <c r="R6" s="34">
        <f t="shared" si="3"/>
        <v>2867</v>
      </c>
      <c r="S6" s="34">
        <f t="shared" si="3"/>
        <v>34.69</v>
      </c>
      <c r="T6" s="34">
        <f t="shared" si="3"/>
        <v>82.65</v>
      </c>
      <c r="U6" s="34">
        <f t="shared" si="3"/>
        <v>2814</v>
      </c>
      <c r="V6" s="34">
        <f t="shared" si="3"/>
        <v>0.98</v>
      </c>
      <c r="W6" s="34">
        <f t="shared" si="3"/>
        <v>2871.43</v>
      </c>
      <c r="X6" s="35">
        <f>IF(X7="",NA(),X7)</f>
        <v>84.01</v>
      </c>
      <c r="Y6" s="35">
        <f t="shared" ref="Y6:AG6" si="4">IF(Y7="",NA(),Y7)</f>
        <v>79.05</v>
      </c>
      <c r="Z6" s="35">
        <f t="shared" si="4"/>
        <v>78.569999999999993</v>
      </c>
      <c r="AA6" s="35">
        <f t="shared" si="4"/>
        <v>79.959999999999994</v>
      </c>
      <c r="AB6" s="35">
        <f t="shared" si="4"/>
        <v>88.68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609.98</v>
      </c>
      <c r="BF6" s="35">
        <f t="shared" ref="BF6:BN6" si="7">IF(BF7="",NA(),BF7)</f>
        <v>578.61</v>
      </c>
      <c r="BG6" s="35">
        <f t="shared" si="7"/>
        <v>548.70000000000005</v>
      </c>
      <c r="BH6" s="35">
        <f t="shared" si="7"/>
        <v>516.5</v>
      </c>
      <c r="BI6" s="35">
        <f t="shared" si="7"/>
        <v>477.17</v>
      </c>
      <c r="BJ6" s="35">
        <f t="shared" si="7"/>
        <v>1113.76</v>
      </c>
      <c r="BK6" s="35">
        <f t="shared" si="7"/>
        <v>1125.69</v>
      </c>
      <c r="BL6" s="35">
        <f t="shared" si="7"/>
        <v>1134.67</v>
      </c>
      <c r="BM6" s="35">
        <f t="shared" si="7"/>
        <v>1144.79</v>
      </c>
      <c r="BN6" s="35">
        <f t="shared" si="7"/>
        <v>1061.58</v>
      </c>
      <c r="BO6" s="34" t="str">
        <f>IF(BO7="","",IF(BO7="-","【-】","【"&amp;SUBSTITUTE(TEXT(BO7,"#,##0.00"),"-","△")&amp;"】"))</f>
        <v>【1,141.75】</v>
      </c>
      <c r="BP6" s="35">
        <f>IF(BP7="",NA(),BP7)</f>
        <v>52.52</v>
      </c>
      <c r="BQ6" s="35">
        <f t="shared" ref="BQ6:BY6" si="8">IF(BQ7="",NA(),BQ7)</f>
        <v>49.36</v>
      </c>
      <c r="BR6" s="35">
        <f t="shared" si="8"/>
        <v>50.35</v>
      </c>
      <c r="BS6" s="35">
        <f t="shared" si="8"/>
        <v>48.81</v>
      </c>
      <c r="BT6" s="35">
        <f t="shared" si="8"/>
        <v>53.03</v>
      </c>
      <c r="BU6" s="35">
        <f t="shared" si="8"/>
        <v>34.25</v>
      </c>
      <c r="BV6" s="35">
        <f t="shared" si="8"/>
        <v>46.48</v>
      </c>
      <c r="BW6" s="35">
        <f t="shared" si="8"/>
        <v>40.6</v>
      </c>
      <c r="BX6" s="35">
        <f t="shared" si="8"/>
        <v>56.04</v>
      </c>
      <c r="BY6" s="35">
        <f t="shared" si="8"/>
        <v>58.52</v>
      </c>
      <c r="BZ6" s="34" t="str">
        <f>IF(BZ7="","",IF(BZ7="-","【-】","【"&amp;SUBSTITUTE(TEXT(BZ7,"#,##0.00"),"-","△")&amp;"】"))</f>
        <v>【54.93】</v>
      </c>
      <c r="CA6" s="35">
        <f>IF(CA7="",NA(),CA7)</f>
        <v>491.85</v>
      </c>
      <c r="CB6" s="35">
        <f t="shared" ref="CB6:CJ6" si="9">IF(CB7="",NA(),CB7)</f>
        <v>534.83000000000004</v>
      </c>
      <c r="CC6" s="35">
        <f t="shared" si="9"/>
        <v>533.79</v>
      </c>
      <c r="CD6" s="35">
        <f t="shared" si="9"/>
        <v>547.98</v>
      </c>
      <c r="CE6" s="35">
        <f t="shared" si="9"/>
        <v>502.48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43.66</v>
      </c>
      <c r="CM6" s="35">
        <f t="shared" ref="CM6:CU6" si="10">IF(CM7="",NA(),CM7)</f>
        <v>45.45</v>
      </c>
      <c r="CN6" s="35">
        <f t="shared" si="10"/>
        <v>42.79</v>
      </c>
      <c r="CO6" s="35">
        <f t="shared" si="10"/>
        <v>39.4</v>
      </c>
      <c r="CP6" s="35">
        <f t="shared" si="10"/>
        <v>38.03</v>
      </c>
      <c r="CQ6" s="35">
        <f t="shared" si="10"/>
        <v>57.55</v>
      </c>
      <c r="CR6" s="35">
        <f t="shared" si="10"/>
        <v>57.43</v>
      </c>
      <c r="CS6" s="35">
        <f t="shared" si="10"/>
        <v>57.29</v>
      </c>
      <c r="CT6" s="35">
        <f t="shared" si="10"/>
        <v>55.9</v>
      </c>
      <c r="CU6" s="35">
        <f t="shared" si="10"/>
        <v>57.3</v>
      </c>
      <c r="CV6" s="34" t="str">
        <f>IF(CV7="","",IF(CV7="-","【-】","【"&amp;SUBSTITUTE(TEXT(CV7,"#,##0.00"),"-","△")&amp;"】"))</f>
        <v>【56.91】</v>
      </c>
      <c r="CW6" s="35">
        <f>IF(CW7="",NA(),CW7)</f>
        <v>80.37</v>
      </c>
      <c r="CX6" s="35">
        <f t="shared" ref="CX6:DF6" si="11">IF(CX7="",NA(),CX7)</f>
        <v>74.17</v>
      </c>
      <c r="CY6" s="35">
        <f t="shared" si="11"/>
        <v>75.53</v>
      </c>
      <c r="CZ6" s="35">
        <f t="shared" si="11"/>
        <v>81.349999999999994</v>
      </c>
      <c r="DA6" s="35">
        <f t="shared" si="11"/>
        <v>84.13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353418</v>
      </c>
      <c r="D7" s="37">
        <v>47</v>
      </c>
      <c r="E7" s="37">
        <v>1</v>
      </c>
      <c r="F7" s="37">
        <v>0</v>
      </c>
      <c r="G7" s="37">
        <v>0</v>
      </c>
      <c r="H7" s="37" t="s">
        <v>108</v>
      </c>
      <c r="I7" s="37" t="s">
        <v>109</v>
      </c>
      <c r="J7" s="37" t="s">
        <v>110</v>
      </c>
      <c r="K7" s="37" t="s">
        <v>111</v>
      </c>
      <c r="L7" s="37" t="s">
        <v>112</v>
      </c>
      <c r="M7" s="37" t="s">
        <v>113</v>
      </c>
      <c r="N7" s="38" t="s">
        <v>114</v>
      </c>
      <c r="O7" s="38" t="s">
        <v>115</v>
      </c>
      <c r="P7" s="38">
        <v>99.47</v>
      </c>
      <c r="Q7" s="38">
        <v>4530</v>
      </c>
      <c r="R7" s="38">
        <v>2867</v>
      </c>
      <c r="S7" s="38">
        <v>34.69</v>
      </c>
      <c r="T7" s="38">
        <v>82.65</v>
      </c>
      <c r="U7" s="38">
        <v>2814</v>
      </c>
      <c r="V7" s="38">
        <v>0.98</v>
      </c>
      <c r="W7" s="38">
        <v>2871.43</v>
      </c>
      <c r="X7" s="38">
        <v>84.01</v>
      </c>
      <c r="Y7" s="38">
        <v>79.05</v>
      </c>
      <c r="Z7" s="38">
        <v>78.569999999999993</v>
      </c>
      <c r="AA7" s="38">
        <v>79.959999999999994</v>
      </c>
      <c r="AB7" s="38">
        <v>88.68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609.98</v>
      </c>
      <c r="BF7" s="38">
        <v>578.61</v>
      </c>
      <c r="BG7" s="38">
        <v>548.70000000000005</v>
      </c>
      <c r="BH7" s="38">
        <v>516.5</v>
      </c>
      <c r="BI7" s="38">
        <v>477.17</v>
      </c>
      <c r="BJ7" s="38">
        <v>1113.76</v>
      </c>
      <c r="BK7" s="38">
        <v>1125.69</v>
      </c>
      <c r="BL7" s="38">
        <v>1134.67</v>
      </c>
      <c r="BM7" s="38">
        <v>1144.79</v>
      </c>
      <c r="BN7" s="38">
        <v>1061.58</v>
      </c>
      <c r="BO7" s="38">
        <v>1141.75</v>
      </c>
      <c r="BP7" s="38">
        <v>52.52</v>
      </c>
      <c r="BQ7" s="38">
        <v>49.36</v>
      </c>
      <c r="BR7" s="38">
        <v>50.35</v>
      </c>
      <c r="BS7" s="38">
        <v>48.81</v>
      </c>
      <c r="BT7" s="38">
        <v>53.03</v>
      </c>
      <c r="BU7" s="38">
        <v>34.25</v>
      </c>
      <c r="BV7" s="38">
        <v>46.48</v>
      </c>
      <c r="BW7" s="38">
        <v>40.6</v>
      </c>
      <c r="BX7" s="38">
        <v>56.04</v>
      </c>
      <c r="BY7" s="38">
        <v>58.52</v>
      </c>
      <c r="BZ7" s="38">
        <v>54.93</v>
      </c>
      <c r="CA7" s="38">
        <v>491.85</v>
      </c>
      <c r="CB7" s="38">
        <v>534.83000000000004</v>
      </c>
      <c r="CC7" s="38">
        <v>533.79</v>
      </c>
      <c r="CD7" s="38">
        <v>547.98</v>
      </c>
      <c r="CE7" s="38">
        <v>502.48</v>
      </c>
      <c r="CF7" s="38">
        <v>501.18</v>
      </c>
      <c r="CG7" s="38">
        <v>376.61</v>
      </c>
      <c r="CH7" s="38">
        <v>440.03</v>
      </c>
      <c r="CI7" s="38">
        <v>304.35000000000002</v>
      </c>
      <c r="CJ7" s="38">
        <v>296.3</v>
      </c>
      <c r="CK7" s="38">
        <v>292.18</v>
      </c>
      <c r="CL7" s="38">
        <v>43.66</v>
      </c>
      <c r="CM7" s="38">
        <v>45.45</v>
      </c>
      <c r="CN7" s="38">
        <v>42.79</v>
      </c>
      <c r="CO7" s="38">
        <v>39.4</v>
      </c>
      <c r="CP7" s="38">
        <v>38.03</v>
      </c>
      <c r="CQ7" s="38">
        <v>57.55</v>
      </c>
      <c r="CR7" s="38">
        <v>57.43</v>
      </c>
      <c r="CS7" s="38">
        <v>57.29</v>
      </c>
      <c r="CT7" s="38">
        <v>55.9</v>
      </c>
      <c r="CU7" s="38">
        <v>57.3</v>
      </c>
      <c r="CV7" s="38">
        <v>56.91</v>
      </c>
      <c r="CW7" s="38">
        <v>80.37</v>
      </c>
      <c r="CX7" s="38">
        <v>74.17</v>
      </c>
      <c r="CY7" s="38">
        <v>75.53</v>
      </c>
      <c r="CZ7" s="38">
        <v>81.349999999999994</v>
      </c>
      <c r="DA7" s="38">
        <v>84.13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2019-01-28T01:50:04Z</cp:lastPrinted>
  <dcterms:created xsi:type="dcterms:W3CDTF">2018-12-03T08:45:05Z</dcterms:created>
  <dcterms:modified xsi:type="dcterms:W3CDTF">2019-01-28T01:50:08Z</dcterms:modified>
</cp:coreProperties>
</file>