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IcKuTr/rE8hKOsMWQCDKI/87DoOaGF9RiP0CtmVNDuUDThfXJt4vpDZJX5QuW/T0flLBTpSbW6HYnH7iV0dvQ==" workbookSaltValue="f7vQBY44cJhQjpYjNYlMmw==" workbookSpinCount="100000" lockStructure="1"/>
  <bookViews>
    <workbookView xWindow="0" yWindow="0" windowWidth="19200" windowHeight="1161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<sst xmlns="http://schemas.openxmlformats.org/spreadsheetml/2006/main" count="237" uniqueCount="125">
  <si>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</si>
  <si>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</si>
  <si>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</si>
  <si>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</si>
  <si>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</si>
  <si>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</si>
  <si>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</si>
  <si>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</si>
  <si>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</si>
  <si>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</si>
  <si>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</si>
  <si>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</si>
  <si>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</si>
  <si>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</si>
  <si>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</si>
  <si>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</si>
  <si>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</si>
  <si>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</si>
  <si>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</si>
  <si>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</si>
  <si>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</si>
  <si>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</si>
  <si>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</si>
  <si>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</si>
  <si>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</si>
  <si>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</si>
  <si>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</si>
  <si>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</si>
  <si>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</si>
  <si>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</si>
  <si>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</si>
  <si>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</si>
  <si>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</si>
  <si>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</si>
  <si>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</si>
  <si>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</si>
  <si>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</si>
  <si>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</si>
  <si>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</si>
  <si>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</si>
  <si>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</si>
  <si>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</si>
  <si>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</si>
  <si>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</si>
  <si>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</si>
  <si>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</si>
  <si>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</si>
  <si>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</si>
  <si>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</si>
  <si>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</si>
  <si>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</si>
  <si>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</si>
  <si>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</si>
  <si>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</si>
  <si>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</si>
  <si>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</si>
  <si>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</si>
  <si>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</si>
  <si>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</si>
  <si>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</si>
  <si>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</si>
  <si>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</si>
  <si>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</si>
  <si>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</si>
  <si>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</si>
  <si>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</si>
  <si>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</si>
  <si>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</si>
  <si>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</si>
  <si>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</si>
  <si>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</si>
  <si>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</si>
  <si>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</si>
  <si>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</si>
  <si>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</si>
  <si>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</si>
  <si>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</si>
  <si>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</si>
  <si>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</si>
  <si>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</si>
  <si>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</si>
  <si>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</si>
  <si>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</si>
  <si>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</si>
  <si>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</si>
  <si>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</si>
  <si>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</si>
  <si>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</si>
  <si>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</si>
  <si>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</si>
  <si>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</si>
  <si>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</si>
  <si>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</si>
  <si>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</si>
  <si>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</si>
  <si>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</si>
  <si>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</si>
  <si>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</si>
  <si>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</si>
  <si>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</si>
  <si>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</si>
  <si>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</si>
  <si>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</si>
  <si>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</si>
  <si>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</si>
  <si>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</si>
  <si>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</si>
  <si>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</si>
  <si>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</si>
  <si>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</si>
  <si>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</si>
  <si>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</si>
  <si>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</si>
  <si>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</si>
  <si>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</si>
  <si>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</si>
  <si>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</si>
  <si>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</si>
  <si>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</si>
  <si>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</si>
  <si>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</si>
  <si>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</si>
  <si>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ている。</t>
    <rPh sb="6" eb="9">
      <t>ブブンテキ</t>
    </rPh>
    <rPh sb="10" eb="12">
      <t>シュウゼン</t>
    </rPh>
    <rPh sb="15" eb="17">
      <t>タイオウ</t>
    </rPh>
    <rPh sb="22" eb="23">
      <t>スデ</t>
    </rPh>
    <rPh sb="24" eb="26">
      <t>ホウテイ</t>
    </rPh>
    <rPh sb="26" eb="28">
      <t>タイヨウ</t>
    </rPh>
    <rPh sb="28" eb="30">
      <t>ネンスウ</t>
    </rPh>
    <rPh sb="31" eb="32">
      <t>コ</t>
    </rPh>
    <rPh sb="34" eb="37">
      <t>ロウキュウカン</t>
    </rPh>
    <rPh sb="38" eb="39">
      <t>オヨ</t>
    </rPh>
    <rPh sb="42" eb="44">
      <t>スウネン</t>
    </rPh>
    <rPh sb="45" eb="47">
      <t>ホウテイ</t>
    </rPh>
    <rPh sb="47" eb="49">
      <t>タイヨウ</t>
    </rPh>
    <rPh sb="49" eb="51">
      <t>ネンスウ</t>
    </rPh>
    <rPh sb="52" eb="53">
      <t>ムカ</t>
    </rPh>
    <rPh sb="55" eb="57">
      <t>カンロ</t>
    </rPh>
    <phoneticPr fontId="16"/>
  </si>
  <si>
    <t>　設備の修繕や漏水管の修繕の費用が減少したことにより、収益的収支比率は上昇した。しかしながら、１００％には届かず、一般会計からの繰入金に依存している状況であることから、今後の更新費用を鑑みて料金設定の改定、及び維持管理費の削減により対応していく。</t>
    <rPh sb="17" eb="19">
      <t>ゲンショウ</t>
    </rPh>
    <rPh sb="32" eb="33">
      <t>ヒ</t>
    </rPh>
    <rPh sb="53" eb="54">
      <t>トド</t>
    </rPh>
    <phoneticPr fontId="16"/>
  </si>
  <si>
    <t>　平成29年度は、管路及び設備の老朽化による修繕費用が減少したことにより、昨年度より給水原価は下がり、料金回収率は上がり、収益的収支比率も上回った。
　また、企業債残高対給水収益比率は、直近で起債をしていないため、企業債残高の減少に伴い下がっている。
　今後も老朽管、設備等の修繕費用が増加することが予想されるため、維持管理費を削減し適宜料金を改正することにより料金回収率を上げ、更新費用を捻出していく。</t>
    <rPh sb="1" eb="3">
      <t>ヘイセイ</t>
    </rPh>
    <rPh sb="5" eb="7">
      <t>ネンド</t>
    </rPh>
    <rPh sb="9" eb="11">
      <t>カンロ</t>
    </rPh>
    <rPh sb="11" eb="12">
      <t>オヨ</t>
    </rPh>
    <rPh sb="13" eb="15">
      <t>セツビ</t>
    </rPh>
    <rPh sb="16" eb="19">
      <t>ロウキュウカ</t>
    </rPh>
    <rPh sb="22" eb="24">
      <t>シュウゼン</t>
    </rPh>
    <rPh sb="24" eb="26">
      <t>ヒヨウ</t>
    </rPh>
    <rPh sb="27" eb="29">
      <t>ゲンショウ</t>
    </rPh>
    <rPh sb="37" eb="39">
      <t>サクネン</t>
    </rPh>
    <rPh sb="39" eb="40">
      <t>ド</t>
    </rPh>
    <rPh sb="42" eb="44">
      <t>キュウスイ</t>
    </rPh>
    <rPh sb="44" eb="46">
      <t>ゲンカ</t>
    </rPh>
    <rPh sb="47" eb="48">
      <t>サ</t>
    </rPh>
    <rPh sb="51" eb="53">
      <t>リョウキン</t>
    </rPh>
    <rPh sb="53" eb="55">
      <t>カイシュウ</t>
    </rPh>
    <rPh sb="55" eb="56">
      <t>リツ</t>
    </rPh>
    <rPh sb="57" eb="58">
      <t>ア</t>
    </rPh>
    <rPh sb="61" eb="63">
      <t>シュウエキ</t>
    </rPh>
    <rPh sb="63" eb="64">
      <t>テキ</t>
    </rPh>
    <rPh sb="64" eb="66">
      <t>シュウシ</t>
    </rPh>
    <rPh sb="66" eb="68">
      <t>ヒリツ</t>
    </rPh>
    <rPh sb="69" eb="71">
      <t>ウワマワ</t>
    </rPh>
    <rPh sb="79" eb="81">
      <t>キギョウ</t>
    </rPh>
    <rPh sb="81" eb="82">
      <t>サイ</t>
    </rPh>
    <rPh sb="82" eb="84">
      <t>ザンダカ</t>
    </rPh>
    <rPh sb="84" eb="85">
      <t>タイ</t>
    </rPh>
    <rPh sb="85" eb="87">
      <t>キュウスイ</t>
    </rPh>
    <rPh sb="87" eb="89">
      <t>シュウエキ</t>
    </rPh>
    <rPh sb="89" eb="91">
      <t>ヒリツ</t>
    </rPh>
    <rPh sb="93" eb="95">
      <t>チョッキン</t>
    </rPh>
    <rPh sb="96" eb="98">
      <t>キサイ</t>
    </rPh>
    <rPh sb="107" eb="109">
      <t>キギョウ</t>
    </rPh>
    <rPh sb="109" eb="110">
      <t>サイ</t>
    </rPh>
    <rPh sb="110" eb="112">
      <t>ザンダカ</t>
    </rPh>
    <rPh sb="113" eb="115">
      <t>ゲンショウ</t>
    </rPh>
    <rPh sb="116" eb="117">
      <t>トモナ</t>
    </rPh>
    <rPh sb="118" eb="119">
      <t>サ</t>
    </rPh>
    <rPh sb="143" eb="145">
      <t>ゾウカ</t>
    </rPh>
    <rPh sb="158" eb="160">
      <t>イジ</t>
    </rPh>
    <rPh sb="160" eb="163">
      <t>カンリヒ</t>
    </rPh>
    <rPh sb="164" eb="166">
      <t>サクゲン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</si>
</sst>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0.2</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8B49-4652-AB4E-AC0E9D19DD81}"/>
            </c:ext>
          </c:extLst>
        </c:ser>
        <c:dLbls>
          <c:showLegendKey val="0"/>
          <c:showVal val="0"/>
          <c:showCatName val="0"/>
          <c:showSerName val="0"/>
          <c:showPercent val="0"/>
          <c:showBubbleSize val="0"/>
        </c:dLbls>
        <c:gapWidth val="150"/>
        <c:axId val="83131008"/>
        <c:axId val="831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B49-4652-AB4E-AC0E9D19DD81}"/>
            </c:ext>
          </c:extLst>
        </c:ser>
        <c:dLbls>
          <c:showLegendKey val="0"/>
          <c:showVal val="0"/>
          <c:showCatName val="0"/>
          <c:showSerName val="0"/>
          <c:showPercent val="0"/>
          <c:showBubbleSize val="0"/>
        </c:dLbls>
        <c:marker val="1"/>
        <c:smooth val="0"/>
        <c:axId val="83131008"/>
        <c:axId val="83141376"/>
      </c:lineChart>
      <c:dateAx>
        <c:axId val="83131008"/>
        <c:scaling>
          <c:orientation val="minMax"/>
        </c:scaling>
        <c:delete val="1"/>
        <c:axPos val="b"/>
        <c:numFmt formatCode="ge" sourceLinked="1"/>
        <c:majorTickMark val="none"/>
        <c:minorTickMark val="none"/>
        <c:tickLblPos val="none"/>
        <c:crossAx val="83141376"/>
        <c:crosses val="autoZero"/>
        <c:auto val="1"/>
        <c:lblOffset val="100"/>
        <c:baseTimeUnit val="years"/>
      </c:dateAx>
      <c:valAx>
        <c:axId val="83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68.41</c:v>
                </c:pt>
                <c:pt idx="1">
                  <c:v>72.02</c:v>
                </c:pt>
                <c:pt idx="2">
                  <c:v>68.84</c:v>
                </c:pt>
                <c:pt idx="3">
                  <c:v>62.73</c:v>
                </c:pt>
                <c:pt idx="4">
                  <c:v>66.709999999999994</c:v>
                </c:pt>
              </c:numCache>
            </c:numRef>
          </c:val>
          <c:extLst xmlns:c16r2="http://schemas.microsoft.com/office/drawing/2015/06/chart">
            <c:ext xmlns:c16="http://schemas.microsoft.com/office/drawing/2014/chart" uri="{C3380CC4-5D6E-409C-BE32-E72D297353CC}">
              <c16:uniqueId val="{00000000-EE5B-43B6-9492-621D7B0D75D2}"/>
            </c:ext>
          </c:extLst>
        </c:ser>
        <c:dLbls>
          <c:showLegendKey val="0"/>
          <c:showVal val="0"/>
          <c:showCatName val="0"/>
          <c:showSerName val="0"/>
          <c:showPercent val="0"/>
          <c:showBubbleSize val="0"/>
        </c:dLbls>
        <c:gapWidth val="150"/>
        <c:axId val="92740224"/>
        <c:axId val="927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EE5B-43B6-9492-621D7B0D75D2}"/>
            </c:ext>
          </c:extLst>
        </c:ser>
        <c:dLbls>
          <c:showLegendKey val="0"/>
          <c:showVal val="0"/>
          <c:showCatName val="0"/>
          <c:showSerName val="0"/>
          <c:showPercent val="0"/>
          <c:showBubbleSize val="0"/>
        </c:dLbls>
        <c:marker val="1"/>
        <c:smooth val="0"/>
        <c:axId val="92740224"/>
        <c:axId val="92746496"/>
      </c:lineChart>
      <c:dateAx>
        <c:axId val="92740224"/>
        <c:scaling>
          <c:orientation val="minMax"/>
        </c:scaling>
        <c:delete val="1"/>
        <c:axPos val="b"/>
        <c:numFmt formatCode="ge" sourceLinked="1"/>
        <c:majorTickMark val="none"/>
        <c:minorTickMark val="none"/>
        <c:tickLblPos val="none"/>
        <c:crossAx val="92746496"/>
        <c:crosses val="autoZero"/>
        <c:auto val="1"/>
        <c:lblOffset val="100"/>
        <c:baseTimeUnit val="years"/>
      </c:dateAx>
      <c:valAx>
        <c:axId val="927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64.02</c:v>
                </c:pt>
                <c:pt idx="1">
                  <c:v>60.6</c:v>
                </c:pt>
                <c:pt idx="2">
                  <c:v>63.84</c:v>
                </c:pt>
                <c:pt idx="3">
                  <c:v>68.41</c:v>
                </c:pt>
                <c:pt idx="4">
                  <c:v>65.510000000000005</c:v>
                </c:pt>
              </c:numCache>
            </c:numRef>
          </c:val>
          <c:extLst xmlns:c16r2="http://schemas.microsoft.com/office/drawing/2015/06/chart">
            <c:ext xmlns:c16="http://schemas.microsoft.com/office/drawing/2014/chart" uri="{C3380CC4-5D6E-409C-BE32-E72D297353CC}">
              <c16:uniqueId val="{00000000-76D1-474C-957A-CDE4293F4FCE}"/>
            </c:ext>
          </c:extLst>
        </c:ser>
        <c:dLbls>
          <c:showLegendKey val="0"/>
          <c:showVal val="0"/>
          <c:showCatName val="0"/>
          <c:showSerName val="0"/>
          <c:showPercent val="0"/>
          <c:showBubbleSize val="0"/>
        </c:dLbls>
        <c:gapWidth val="150"/>
        <c:axId val="92785664"/>
        <c:axId val="927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76D1-474C-957A-CDE4293F4FCE}"/>
            </c:ext>
          </c:extLst>
        </c:ser>
        <c:dLbls>
          <c:showLegendKey val="0"/>
          <c:showVal val="0"/>
          <c:showCatName val="0"/>
          <c:showSerName val="0"/>
          <c:showPercent val="0"/>
          <c:showBubbleSize val="0"/>
        </c:dLbls>
        <c:marker val="1"/>
        <c:smooth val="0"/>
        <c:axId val="92785664"/>
        <c:axId val="92787840"/>
      </c:lineChart>
      <c:dateAx>
        <c:axId val="92785664"/>
        <c:scaling>
          <c:orientation val="minMax"/>
        </c:scaling>
        <c:delete val="1"/>
        <c:axPos val="b"/>
        <c:numFmt formatCode="ge" sourceLinked="1"/>
        <c:majorTickMark val="none"/>
        <c:minorTickMark val="none"/>
        <c:tickLblPos val="none"/>
        <c:crossAx val="92787840"/>
        <c:crosses val="autoZero"/>
        <c:auto val="1"/>
        <c:lblOffset val="100"/>
        <c:baseTimeUnit val="years"/>
      </c:dateAx>
      <c:valAx>
        <c:axId val="927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78.53</c:v>
                </c:pt>
                <c:pt idx="1">
                  <c:v>87.26</c:v>
                </c:pt>
                <c:pt idx="2">
                  <c:v>80.010000000000005</c:v>
                </c:pt>
                <c:pt idx="3">
                  <c:v>79.06</c:v>
                </c:pt>
                <c:pt idx="4">
                  <c:v>84.19</c:v>
                </c:pt>
              </c:numCache>
            </c:numRef>
          </c:val>
          <c:extLst xmlns:c16r2="http://schemas.microsoft.com/office/drawing/2015/06/chart">
            <c:ext xmlns:c16="http://schemas.microsoft.com/office/drawing/2014/chart" uri="{C3380CC4-5D6E-409C-BE32-E72D297353CC}">
              <c16:uniqueId val="{00000000-3239-474C-946E-70AEDCFB7AEE}"/>
            </c:ext>
          </c:extLst>
        </c:ser>
        <c:dLbls>
          <c:showLegendKey val="0"/>
          <c:showVal val="0"/>
          <c:showCatName val="0"/>
          <c:showSerName val="0"/>
          <c:showPercent val="0"/>
          <c:showBubbleSize val="0"/>
        </c:dLbls>
        <c:gapWidth val="150"/>
        <c:axId val="83364864"/>
        <c:axId val="833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239-474C-946E-70AEDCFB7AEE}"/>
            </c:ext>
          </c:extLst>
        </c:ser>
        <c:dLbls>
          <c:showLegendKey val="0"/>
          <c:showVal val="0"/>
          <c:showCatName val="0"/>
          <c:showSerName val="0"/>
          <c:showPercent val="0"/>
          <c:showBubbleSize val="0"/>
        </c:dLbls>
        <c:marker val="1"/>
        <c:smooth val="0"/>
        <c:axId val="83364864"/>
        <c:axId val="83375232"/>
      </c:lineChart>
      <c:dateAx>
        <c:axId val="83364864"/>
        <c:scaling>
          <c:orientation val="minMax"/>
        </c:scaling>
        <c:delete val="1"/>
        <c:axPos val="b"/>
        <c:numFmt formatCode="ge" sourceLinked="1"/>
        <c:majorTickMark val="none"/>
        <c:minorTickMark val="none"/>
        <c:tickLblPos val="none"/>
        <c:crossAx val="83375232"/>
        <c:crosses val="autoZero"/>
        <c:auto val="1"/>
        <c:lblOffset val="100"/>
        <c:baseTimeUnit val="years"/>
      </c:dateAx>
      <c:valAx>
        <c:axId val="833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E2-4BBD-8B66-F3CEECA190D7}"/>
            </c:ext>
          </c:extLst>
        </c:ser>
        <c:dLbls>
          <c:showLegendKey val="0"/>
          <c:showVal val="0"/>
          <c:showCatName val="0"/>
          <c:showSerName val="0"/>
          <c:showPercent val="0"/>
          <c:showBubbleSize val="0"/>
        </c:dLbls>
        <c:gapWidth val="150"/>
        <c:axId val="83402112"/>
        <c:axId val="834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E2-4BBD-8B66-F3CEECA190D7}"/>
            </c:ext>
          </c:extLst>
        </c:ser>
        <c:dLbls>
          <c:showLegendKey val="0"/>
          <c:showVal val="0"/>
          <c:showCatName val="0"/>
          <c:showSerName val="0"/>
          <c:showPercent val="0"/>
          <c:showBubbleSize val="0"/>
        </c:dLbls>
        <c:marker val="1"/>
        <c:smooth val="0"/>
        <c:axId val="83402112"/>
        <c:axId val="83416576"/>
      </c:lineChart>
      <c:dateAx>
        <c:axId val="83402112"/>
        <c:scaling>
          <c:orientation val="minMax"/>
        </c:scaling>
        <c:delete val="1"/>
        <c:axPos val="b"/>
        <c:numFmt formatCode="ge" sourceLinked="1"/>
        <c:majorTickMark val="none"/>
        <c:minorTickMark val="none"/>
        <c:tickLblPos val="none"/>
        <c:crossAx val="83416576"/>
        <c:crosses val="autoZero"/>
        <c:auto val="1"/>
        <c:lblOffset val="100"/>
        <c:baseTimeUnit val="years"/>
      </c:dateAx>
      <c:valAx>
        <c:axId val="834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29-4163-B6FB-6D5B81FB01E4}"/>
            </c:ext>
          </c:extLst>
        </c:ser>
        <c:dLbls>
          <c:showLegendKey val="0"/>
          <c:showVal val="0"/>
          <c:showCatName val="0"/>
          <c:showSerName val="0"/>
          <c:showPercent val="0"/>
          <c:showBubbleSize val="0"/>
        </c:dLbls>
        <c:gapWidth val="150"/>
        <c:axId val="83920768"/>
        <c:axId val="839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29-4163-B6FB-6D5B81FB01E4}"/>
            </c:ext>
          </c:extLst>
        </c:ser>
        <c:dLbls>
          <c:showLegendKey val="0"/>
          <c:showVal val="0"/>
          <c:showCatName val="0"/>
          <c:showSerName val="0"/>
          <c:showPercent val="0"/>
          <c:showBubbleSize val="0"/>
        </c:dLbls>
        <c:marker val="1"/>
        <c:smooth val="0"/>
        <c:axId val="83920768"/>
        <c:axId val="83931136"/>
      </c:lineChart>
      <c:dateAx>
        <c:axId val="83920768"/>
        <c:scaling>
          <c:orientation val="minMax"/>
        </c:scaling>
        <c:delete val="1"/>
        <c:axPos val="b"/>
        <c:numFmt formatCode="ge" sourceLinked="1"/>
        <c:majorTickMark val="none"/>
        <c:minorTickMark val="none"/>
        <c:tickLblPos val="none"/>
        <c:crossAx val="83931136"/>
        <c:crosses val="autoZero"/>
        <c:auto val="1"/>
        <c:lblOffset val="100"/>
        <c:baseTimeUnit val="years"/>
      </c:dateAx>
      <c:valAx>
        <c:axId val="839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1-4F32-91FD-7648A0CDFF6B}"/>
            </c:ext>
          </c:extLst>
        </c:ser>
        <c:dLbls>
          <c:showLegendKey val="0"/>
          <c:showVal val="0"/>
          <c:showCatName val="0"/>
          <c:showSerName val="0"/>
          <c:showPercent val="0"/>
          <c:showBubbleSize val="0"/>
        </c:dLbls>
        <c:gapWidth val="150"/>
        <c:axId val="93932160"/>
        <c:axId val="939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1-4F32-91FD-7648A0CDFF6B}"/>
            </c:ext>
          </c:extLst>
        </c:ser>
        <c:dLbls>
          <c:showLegendKey val="0"/>
          <c:showVal val="0"/>
          <c:showCatName val="0"/>
          <c:showSerName val="0"/>
          <c:showPercent val="0"/>
          <c:showBubbleSize val="0"/>
        </c:dLbls>
        <c:marker val="1"/>
        <c:smooth val="0"/>
        <c:axId val="93932160"/>
        <c:axId val="93934336"/>
      </c:lineChart>
      <c:dateAx>
        <c:axId val="93932160"/>
        <c:scaling>
          <c:orientation val="minMax"/>
        </c:scaling>
        <c:delete val="1"/>
        <c:axPos val="b"/>
        <c:numFmt formatCode="ge" sourceLinked="1"/>
        <c:majorTickMark val="none"/>
        <c:minorTickMark val="none"/>
        <c:tickLblPos val="none"/>
        <c:crossAx val="93934336"/>
        <c:crosses val="autoZero"/>
        <c:auto val="1"/>
        <c:lblOffset val="100"/>
        <c:baseTimeUnit val="years"/>
      </c:dateAx>
      <c:valAx>
        <c:axId val="939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47-4EAB-AAFD-24909437038C}"/>
            </c:ext>
          </c:extLst>
        </c:ser>
        <c:dLbls>
          <c:showLegendKey val="0"/>
          <c:showVal val="0"/>
          <c:showCatName val="0"/>
          <c:showSerName val="0"/>
          <c:showPercent val="0"/>
          <c:showBubbleSize val="0"/>
        </c:dLbls>
        <c:gapWidth val="150"/>
        <c:axId val="93965312"/>
        <c:axId val="939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47-4EAB-AAFD-24909437038C}"/>
            </c:ext>
          </c:extLst>
        </c:ser>
        <c:dLbls>
          <c:showLegendKey val="0"/>
          <c:showVal val="0"/>
          <c:showCatName val="0"/>
          <c:showSerName val="0"/>
          <c:showPercent val="0"/>
          <c:showBubbleSize val="0"/>
        </c:dLbls>
        <c:marker val="1"/>
        <c:smooth val="0"/>
        <c:axId val="93965312"/>
        <c:axId val="93975680"/>
      </c:lineChart>
      <c:dateAx>
        <c:axId val="93965312"/>
        <c:scaling>
          <c:orientation val="minMax"/>
        </c:scaling>
        <c:delete val="1"/>
        <c:axPos val="b"/>
        <c:numFmt formatCode="ge" sourceLinked="1"/>
        <c:majorTickMark val="none"/>
        <c:minorTickMark val="none"/>
        <c:tickLblPos val="none"/>
        <c:crossAx val="93975680"/>
        <c:crosses val="autoZero"/>
        <c:auto val="1"/>
        <c:lblOffset val="100"/>
        <c:baseTimeUnit val="years"/>
      </c:dateAx>
      <c:valAx>
        <c:axId val="939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713.62</c:v>
                </c:pt>
                <c:pt idx="1">
                  <c:v>560.44000000000005</c:v>
                </c:pt>
                <c:pt idx="2">
                  <c:v>482.21</c:v>
                </c:pt>
                <c:pt idx="3">
                  <c:v>439.61</c:v>
                </c:pt>
                <c:pt idx="4">
                  <c:v>385.66</c:v>
                </c:pt>
              </c:numCache>
            </c:numRef>
          </c:val>
          <c:extLst xmlns:c16r2="http://schemas.microsoft.com/office/drawing/2015/06/chart">
            <c:ext xmlns:c16="http://schemas.microsoft.com/office/drawing/2014/chart" uri="{C3380CC4-5D6E-409C-BE32-E72D297353CC}">
              <c16:uniqueId val="{00000000-2123-402F-879E-547FB00D5ABB}"/>
            </c:ext>
          </c:extLst>
        </c:ser>
        <c:dLbls>
          <c:showLegendKey val="0"/>
          <c:showVal val="0"/>
          <c:showCatName val="0"/>
          <c:showSerName val="0"/>
          <c:showPercent val="0"/>
          <c:showBubbleSize val="0"/>
        </c:dLbls>
        <c:gapWidth val="150"/>
        <c:axId val="92568960"/>
        <c:axId val="925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2123-402F-879E-547FB00D5ABB}"/>
            </c:ext>
          </c:extLst>
        </c:ser>
        <c:dLbls>
          <c:showLegendKey val="0"/>
          <c:showVal val="0"/>
          <c:showCatName val="0"/>
          <c:showSerName val="0"/>
          <c:showPercent val="0"/>
          <c:showBubbleSize val="0"/>
        </c:dLbls>
        <c:marker val="1"/>
        <c:smooth val="0"/>
        <c:axId val="92568960"/>
        <c:axId val="92583424"/>
      </c:lineChart>
      <c:dateAx>
        <c:axId val="92568960"/>
        <c:scaling>
          <c:orientation val="minMax"/>
        </c:scaling>
        <c:delete val="1"/>
        <c:axPos val="b"/>
        <c:numFmt formatCode="ge" sourceLinked="1"/>
        <c:majorTickMark val="none"/>
        <c:minorTickMark val="none"/>
        <c:tickLblPos val="none"/>
        <c:crossAx val="92583424"/>
        <c:crosses val="autoZero"/>
        <c:auto val="1"/>
        <c:lblOffset val="100"/>
        <c:baseTimeUnit val="years"/>
      </c:dateAx>
      <c:valAx>
        <c:axId val="925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77.45</c:v>
                </c:pt>
                <c:pt idx="1">
                  <c:v>84.68</c:v>
                </c:pt>
                <c:pt idx="2">
                  <c:v>80.010000000000005</c:v>
                </c:pt>
                <c:pt idx="3">
                  <c:v>79.05</c:v>
                </c:pt>
                <c:pt idx="4">
                  <c:v>84.19</c:v>
                </c:pt>
              </c:numCache>
            </c:numRef>
          </c:val>
          <c:extLst xmlns:c16r2="http://schemas.microsoft.com/office/drawing/2015/06/chart">
            <c:ext xmlns:c16="http://schemas.microsoft.com/office/drawing/2014/chart" uri="{C3380CC4-5D6E-409C-BE32-E72D297353CC}">
              <c16:uniqueId val="{00000000-21D8-491D-A4E5-C3B137F49012}"/>
            </c:ext>
          </c:extLst>
        </c:ser>
        <c:dLbls>
          <c:showLegendKey val="0"/>
          <c:showVal val="0"/>
          <c:showCatName val="0"/>
          <c:showSerName val="0"/>
          <c:showPercent val="0"/>
          <c:showBubbleSize val="0"/>
        </c:dLbls>
        <c:gapWidth val="150"/>
        <c:axId val="92592000"/>
        <c:axId val="92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21D8-491D-A4E5-C3B137F49012}"/>
            </c:ext>
          </c:extLst>
        </c:ser>
        <c:dLbls>
          <c:showLegendKey val="0"/>
          <c:showVal val="0"/>
          <c:showCatName val="0"/>
          <c:showSerName val="0"/>
          <c:showPercent val="0"/>
          <c:showBubbleSize val="0"/>
        </c:dLbls>
        <c:marker val="1"/>
        <c:smooth val="0"/>
        <c:axId val="92592000"/>
        <c:axId val="92684288"/>
      </c:lineChart>
      <c:dateAx>
        <c:axId val="92592000"/>
        <c:scaling>
          <c:orientation val="minMax"/>
        </c:scaling>
        <c:delete val="1"/>
        <c:axPos val="b"/>
        <c:numFmt formatCode="ge" sourceLinked="1"/>
        <c:majorTickMark val="none"/>
        <c:minorTickMark val="none"/>
        <c:tickLblPos val="none"/>
        <c:crossAx val="92684288"/>
        <c:crosses val="autoZero"/>
        <c:auto val="1"/>
        <c:lblOffset val="100"/>
        <c:baseTimeUnit val="years"/>
      </c:dateAx>
      <c:valAx>
        <c:axId val="92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199.58</c:v>
                </c:pt>
                <c:pt idx="1">
                  <c:v>212.99</c:v>
                </c:pt>
                <c:pt idx="2">
                  <c:v>234.23</c:v>
                </c:pt>
                <c:pt idx="3">
                  <c:v>237.71</c:v>
                </c:pt>
                <c:pt idx="4">
                  <c:v>220.59</c:v>
                </c:pt>
              </c:numCache>
            </c:numRef>
          </c:val>
          <c:extLst xmlns:c16r2="http://schemas.microsoft.com/office/drawing/2015/06/chart">
            <c:ext xmlns:c16="http://schemas.microsoft.com/office/drawing/2014/chart" uri="{C3380CC4-5D6E-409C-BE32-E72D297353CC}">
              <c16:uniqueId val="{00000000-EFB4-4F5F-8D0A-037FC3D49D90}"/>
            </c:ext>
          </c:extLst>
        </c:ser>
        <c:dLbls>
          <c:showLegendKey val="0"/>
          <c:showVal val="0"/>
          <c:showCatName val="0"/>
          <c:showSerName val="0"/>
          <c:showPercent val="0"/>
          <c:showBubbleSize val="0"/>
        </c:dLbls>
        <c:gapWidth val="150"/>
        <c:axId val="92711168"/>
        <c:axId val="927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EFB4-4F5F-8D0A-037FC3D49D90}"/>
            </c:ext>
          </c:extLst>
        </c:ser>
        <c:dLbls>
          <c:showLegendKey val="0"/>
          <c:showVal val="0"/>
          <c:showCatName val="0"/>
          <c:showSerName val="0"/>
          <c:showPercent val="0"/>
          <c:showBubbleSize val="0"/>
        </c:dLbls>
        <c:marker val="1"/>
        <c:smooth val="0"/>
        <c:axId val="92711168"/>
        <c:axId val="92713344"/>
      </c:lineChart>
      <c:dateAx>
        <c:axId val="92711168"/>
        <c:scaling>
          <c:orientation val="minMax"/>
        </c:scaling>
        <c:delete val="1"/>
        <c:axPos val="b"/>
        <c:numFmt formatCode="ge" sourceLinked="1"/>
        <c:majorTickMark val="none"/>
        <c:minorTickMark val="none"/>
        <c:tickLblPos val="none"/>
        <c:crossAx val="92713344"/>
        <c:crosses val="autoZero"/>
        <c:auto val="1"/>
        <c:lblOffset val="100"/>
        <c:baseTimeUnit val="years"/>
      </c:dateAx>
      <c:valAx>
        <c:axId val="927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85" zoomScaleNormal="85" workbookViewId="0">
      <selection activeCell="CC17" sqref="CC1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山口県　阿武町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3397</v>
      </c>
      <c r="AM8" s="49"/>
      <c r="AN8" s="49"/>
      <c r="AO8" s="49"/>
      <c r="AP8" s="49"/>
      <c r="AQ8" s="49"/>
      <c r="AR8" s="49"/>
      <c r="AS8" s="49"/>
      <c r="AT8" s="45">
        <f>データ!$S$6</f>
        <v>115.95</v>
      </c>
      <c r="AU8" s="45"/>
      <c r="AV8" s="45"/>
      <c r="AW8" s="45"/>
      <c r="AX8" s="45"/>
      <c r="AY8" s="45"/>
      <c r="AZ8" s="45"/>
      <c r="BA8" s="45"/>
      <c r="BB8" s="45">
        <f>データ!$T$6</f>
        <v>29.3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62.62</v>
      </c>
      <c r="Q10" s="45"/>
      <c r="R10" s="45"/>
      <c r="S10" s="45"/>
      <c r="T10" s="45"/>
      <c r="U10" s="45"/>
      <c r="V10" s="45"/>
      <c r="W10" s="49">
        <f>データ!$Q$6</f>
        <v>3320</v>
      </c>
      <c r="X10" s="49"/>
      <c r="Y10" s="49"/>
      <c r="Z10" s="49"/>
      <c r="AA10" s="49"/>
      <c r="AB10" s="49"/>
      <c r="AC10" s="49"/>
      <c r="AD10" s="2"/>
      <c r="AE10" s="2"/>
      <c r="AF10" s="2"/>
      <c r="AG10" s="2"/>
      <c r="AH10" s="2"/>
      <c r="AI10" s="2"/>
      <c r="AJ10" s="2"/>
      <c r="AK10" s="2"/>
      <c r="AL10" s="49">
        <f>データ!$U$6</f>
        <v>2104</v>
      </c>
      <c r="AM10" s="49"/>
      <c r="AN10" s="49"/>
      <c r="AO10" s="49"/>
      <c r="AP10" s="49"/>
      <c r="AQ10" s="49"/>
      <c r="AR10" s="49"/>
      <c r="AS10" s="49"/>
      <c r="AT10" s="45">
        <f>データ!$V$6</f>
        <v>9.6</v>
      </c>
      <c r="AU10" s="45"/>
      <c r="AV10" s="45"/>
      <c r="AW10" s="45"/>
      <c r="AX10" s="45"/>
      <c r="AY10" s="45"/>
      <c r="AZ10" s="45"/>
      <c r="BA10" s="45"/>
      <c r="BB10" s="45">
        <f>データ!$W$6</f>
        <v>219.17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GoABBiqSw+Z48uE+jfQYTCcrn6h6k0CRY3PpJt5gc2bykPAhD1ZRfntjsFlKWz/j8J7VdHbg3SFefhP1wx2Zvg==" saltValue="paeIoIWg8mxBH0luEFl2R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c r="A6" s="28" t="s">
        <v>108</v>
      </c>
      <c r="B6" s="33">
        <f>B7</f>
        <v>2017</v>
      </c>
      <c r="C6" s="33">
        <f t="shared" ref="C6:W6" si="3">C7</f>
        <v>355020</v>
      </c>
      <c r="D6" s="33">
        <f t="shared" si="3"/>
        <v>47</v>
      </c>
      <c r="E6" s="33">
        <f t="shared" si="3"/>
        <v>1</v>
      </c>
      <c r="F6" s="33">
        <f t="shared" si="3"/>
        <v>0</v>
      </c>
      <c r="G6" s="33">
        <f t="shared" si="3"/>
        <v>0</v>
      </c>
      <c r="H6" s="33" t="str">
        <f t="shared" si="3"/>
        <v>山口県　阿武町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62.62</v>
      </c>
      <c r="Q6" s="34">
        <f t="shared" si="3"/>
        <v>3320</v>
      </c>
      <c r="R6" s="34">
        <f t="shared" si="3"/>
        <v>3397</v>
      </c>
      <c r="S6" s="34">
        <f t="shared" si="3"/>
        <v>115.95</v>
      </c>
      <c r="T6" s="34">
        <f t="shared" si="3"/>
        <v>29.3</v>
      </c>
      <c r="U6" s="34">
        <f t="shared" si="3"/>
        <v>2104</v>
      </c>
      <c r="V6" s="34">
        <f t="shared" si="3"/>
        <v>9.6</v>
      </c>
      <c r="W6" s="34">
        <f t="shared" si="3"/>
        <v>219.17</v>
      </c>
      <c r="X6" s="35">
        <f>IF(X7="",NA(),X7)</f>
        <v>78.53</v>
      </c>
      <c r="Y6" s="35">
        <f t="shared" ref="Y6:AG6" si="4">IF(Y7="",NA(),Y7)</f>
        <v>87.26</v>
      </c>
      <c r="Z6" s="35">
        <f t="shared" si="4"/>
        <v>80.010000000000005</v>
      </c>
      <c r="AA6" s="35">
        <f t="shared" si="4"/>
        <v>79.06</v>
      </c>
      <c r="AB6" s="35">
        <f t="shared" si="4"/>
        <v>84.19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713.62</v>
      </c>
      <c r="BF6" s="35">
        <f t="shared" ref="BF6:BN6" si="7">IF(BF7="",NA(),BF7)</f>
        <v>560.44000000000005</v>
      </c>
      <c r="BG6" s="35">
        <f t="shared" si="7"/>
        <v>482.21</v>
      </c>
      <c r="BH6" s="35">
        <f t="shared" si="7"/>
        <v>439.61</v>
      </c>
      <c r="BI6" s="35">
        <f t="shared" si="7"/>
        <v>385.66</v>
      </c>
      <c r="BJ6" s="35">
        <f t="shared" si="7"/>
        <v>1113.76</v>
      </c>
      <c r="BK6" s="35">
        <f t="shared" si="7"/>
        <v>1125.69</v>
      </c>
      <c r="BL6" s="35">
        <f t="shared" si="7"/>
        <v>1134.67</v>
      </c>
      <c r="BM6" s="35">
        <f t="shared" si="7"/>
        <v>1144.79</v>
      </c>
      <c r="BN6" s="35">
        <f t="shared" si="7"/>
        <v>1061.58</v>
      </c>
      <c r="BO6" s="34" t="str">
        <f>IF(BO7="","",IF(BO7="-","【-】","【"&amp;SUBSTITUTE(TEXT(BO7,"#,##0.00"),"-","△")&amp;"】"))</f>
        <v>【1,141.75】</v>
      </c>
      <c r="BP6" s="35">
        <f>IF(BP7="",NA(),BP7)</f>
        <v>77.45</v>
      </c>
      <c r="BQ6" s="35">
        <f t="shared" ref="BQ6:BY6" si="8">IF(BQ7="",NA(),BQ7)</f>
        <v>84.68</v>
      </c>
      <c r="BR6" s="35">
        <f t="shared" si="8"/>
        <v>80.010000000000005</v>
      </c>
      <c r="BS6" s="35">
        <f t="shared" si="8"/>
        <v>79.05</v>
      </c>
      <c r="BT6" s="35">
        <f t="shared" si="8"/>
        <v>84.19</v>
      </c>
      <c r="BU6" s="35">
        <f t="shared" si="8"/>
        <v>34.25</v>
      </c>
      <c r="BV6" s="35">
        <f t="shared" si="8"/>
        <v>46.48</v>
      </c>
      <c r="BW6" s="35">
        <f t="shared" si="8"/>
        <v>40.6</v>
      </c>
      <c r="BX6" s="35">
        <f t="shared" si="8"/>
        <v>56.04</v>
      </c>
      <c r="BY6" s="35">
        <f t="shared" si="8"/>
        <v>58.52</v>
      </c>
      <c r="BZ6" s="34" t="str">
        <f>IF(BZ7="","",IF(BZ7="-","【-】","【"&amp;SUBSTITUTE(TEXT(BZ7,"#,##0.00"),"-","△")&amp;"】"))</f>
        <v>【54.93】</v>
      </c>
      <c r="CA6" s="35">
        <f>IF(CA7="",NA(),CA7)</f>
        <v>199.58</v>
      </c>
      <c r="CB6" s="35">
        <f t="shared" ref="CB6:CJ6" si="9">IF(CB7="",NA(),CB7)</f>
        <v>212.99</v>
      </c>
      <c r="CC6" s="35">
        <f t="shared" si="9"/>
        <v>234.23</v>
      </c>
      <c r="CD6" s="35">
        <f t="shared" si="9"/>
        <v>237.71</v>
      </c>
      <c r="CE6" s="35">
        <f t="shared" si="9"/>
        <v>220.59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68.41</v>
      </c>
      <c r="CM6" s="35">
        <f t="shared" ref="CM6:CU6" si="10">IF(CM7="",NA(),CM7)</f>
        <v>72.02</v>
      </c>
      <c r="CN6" s="35">
        <f t="shared" si="10"/>
        <v>68.84</v>
      </c>
      <c r="CO6" s="35">
        <f t="shared" si="10"/>
        <v>62.73</v>
      </c>
      <c r="CP6" s="35">
        <f t="shared" si="10"/>
        <v>66.709999999999994</v>
      </c>
      <c r="CQ6" s="35">
        <f t="shared" si="10"/>
        <v>57.55</v>
      </c>
      <c r="CR6" s="35">
        <f t="shared" si="10"/>
        <v>57.43</v>
      </c>
      <c r="CS6" s="35">
        <f t="shared" si="10"/>
        <v>57.29</v>
      </c>
      <c r="CT6" s="35">
        <f t="shared" si="10"/>
        <v>55.9</v>
      </c>
      <c r="CU6" s="35">
        <f t="shared" si="10"/>
        <v>57.3</v>
      </c>
      <c r="CV6" s="34" t="str">
        <f>IF(CV7="","",IF(CV7="-","【-】","【"&amp;SUBSTITUTE(TEXT(CV7,"#,##0.00"),"-","△")&amp;"】"))</f>
        <v>【56.91】</v>
      </c>
      <c r="CW6" s="35">
        <f>IF(CW7="",NA(),CW7)</f>
        <v>64.02</v>
      </c>
      <c r="CX6" s="35">
        <f t="shared" ref="CX6:DF6" si="11">IF(CX7="",NA(),CX7)</f>
        <v>60.6</v>
      </c>
      <c r="CY6" s="35">
        <f t="shared" si="11"/>
        <v>63.84</v>
      </c>
      <c r="CZ6" s="35">
        <f t="shared" si="11"/>
        <v>68.41</v>
      </c>
      <c r="DA6" s="35">
        <f t="shared" si="11"/>
        <v>65.510000000000005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0.2</v>
      </c>
      <c r="EG6" s="35">
        <f t="shared" si="14"/>
        <v>0.02</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355020</v>
      </c>
      <c r="D7" s="37">
        <v>47</v>
      </c>
      <c r="E7" s="37">
        <v>1</v>
      </c>
      <c r="F7" s="37">
        <v>0</v>
      </c>
      <c r="G7" s="37">
        <v>0</v>
      </c>
      <c r="H7" s="37" t="s">
        <v>109</v>
      </c>
      <c r="I7" s="37" t="s">
        <v>110</v>
      </c>
      <c r="J7" s="37" t="s">
        <v>111</v>
      </c>
      <c r="K7" s="37" t="s">
        <v>112</v>
      </c>
      <c r="L7" s="37" t="s">
        <v>113</v>
      </c>
      <c r="M7" s="37" t="s">
        <v>114</v>
      </c>
      <c r="N7" s="38" t="s">
        <v>115</v>
      </c>
      <c r="O7" s="38" t="s">
        <v>116</v>
      </c>
      <c r="P7" s="38">
        <v>62.62</v>
      </c>
      <c r="Q7" s="38">
        <v>3320</v>
      </c>
      <c r="R7" s="38">
        <v>3397</v>
      </c>
      <c r="S7" s="38">
        <v>115.95</v>
      </c>
      <c r="T7" s="38">
        <v>29.3</v>
      </c>
      <c r="U7" s="38">
        <v>2104</v>
      </c>
      <c r="V7" s="38">
        <v>9.6</v>
      </c>
      <c r="W7" s="38">
        <v>219.17</v>
      </c>
      <c r="X7" s="38">
        <v>78.53</v>
      </c>
      <c r="Y7" s="38">
        <v>87.26</v>
      </c>
      <c r="Z7" s="38">
        <v>80.010000000000005</v>
      </c>
      <c r="AA7" s="38">
        <v>79.06</v>
      </c>
      <c r="AB7" s="38">
        <v>84.19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713.62</v>
      </c>
      <c r="BF7" s="38">
        <v>560.44000000000005</v>
      </c>
      <c r="BG7" s="38">
        <v>482.21</v>
      </c>
      <c r="BH7" s="38">
        <v>439.61</v>
      </c>
      <c r="BI7" s="38">
        <v>385.66</v>
      </c>
      <c r="BJ7" s="38">
        <v>1113.76</v>
      </c>
      <c r="BK7" s="38">
        <v>1125.69</v>
      </c>
      <c r="BL7" s="38">
        <v>1134.67</v>
      </c>
      <c r="BM7" s="38">
        <v>1144.79</v>
      </c>
      <c r="BN7" s="38">
        <v>1061.58</v>
      </c>
      <c r="BO7" s="38">
        <v>1141.75</v>
      </c>
      <c r="BP7" s="38">
        <v>77.45</v>
      </c>
      <c r="BQ7" s="38">
        <v>84.68</v>
      </c>
      <c r="BR7" s="38">
        <v>80.010000000000005</v>
      </c>
      <c r="BS7" s="38">
        <v>79.05</v>
      </c>
      <c r="BT7" s="38">
        <v>84.19</v>
      </c>
      <c r="BU7" s="38">
        <v>34.25</v>
      </c>
      <c r="BV7" s="38">
        <v>46.48</v>
      </c>
      <c r="BW7" s="38">
        <v>40.6</v>
      </c>
      <c r="BX7" s="38">
        <v>56.04</v>
      </c>
      <c r="BY7" s="38">
        <v>58.52</v>
      </c>
      <c r="BZ7" s="38">
        <v>54.93</v>
      </c>
      <c r="CA7" s="38">
        <v>199.58</v>
      </c>
      <c r="CB7" s="38">
        <v>212.99</v>
      </c>
      <c r="CC7" s="38">
        <v>234.23</v>
      </c>
      <c r="CD7" s="38">
        <v>237.71</v>
      </c>
      <c r="CE7" s="38">
        <v>220.59</v>
      </c>
      <c r="CF7" s="38">
        <v>501.18</v>
      </c>
      <c r="CG7" s="38">
        <v>376.61</v>
      </c>
      <c r="CH7" s="38">
        <v>440.03</v>
      </c>
      <c r="CI7" s="38">
        <v>304.35000000000002</v>
      </c>
      <c r="CJ7" s="38">
        <v>296.3</v>
      </c>
      <c r="CK7" s="38">
        <v>292.18</v>
      </c>
      <c r="CL7" s="38">
        <v>68.41</v>
      </c>
      <c r="CM7" s="38">
        <v>72.02</v>
      </c>
      <c r="CN7" s="38">
        <v>68.84</v>
      </c>
      <c r="CO7" s="38">
        <v>62.73</v>
      </c>
      <c r="CP7" s="38">
        <v>66.709999999999994</v>
      </c>
      <c r="CQ7" s="38">
        <v>57.55</v>
      </c>
      <c r="CR7" s="38">
        <v>57.43</v>
      </c>
      <c r="CS7" s="38">
        <v>57.29</v>
      </c>
      <c r="CT7" s="38">
        <v>55.9</v>
      </c>
      <c r="CU7" s="38">
        <v>57.3</v>
      </c>
      <c r="CV7" s="38">
        <v>56.91</v>
      </c>
      <c r="CW7" s="38">
        <v>64.02</v>
      </c>
      <c r="CX7" s="38">
        <v>60.6</v>
      </c>
      <c r="CY7" s="38">
        <v>63.84</v>
      </c>
      <c r="CZ7" s="38">
        <v>68.41</v>
      </c>
      <c r="DA7" s="38">
        <v>65.510000000000005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0.2</v>
      </c>
      <c r="EG7" s="38">
        <v>0.02</v>
      </c>
      <c r="EH7" s="38">
        <v>0</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2019-02-06T05:51:35Z</cp:lastPrinted>
  <dcterms:created xsi:type="dcterms:W3CDTF">2018-12-03T08:45:06Z</dcterms:created>
  <dcterms:modified xsi:type="dcterms:W3CDTF">2019-02-25T05:42:54Z</dcterms:modified>
  <cp:category/>
</cp:coreProperties>
</file>