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XNUSwPAGuP0Pw1UEd4MAWbZR+Ocn3thrbf4QF18VzjLoXpPphuCJMCsRQxnCi2z1GX7B/oGLEnms0b88tLXWA==" workbookSaltValue="3Q3L6q8XtMi1OCEeMttL0Q=="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GQ30" i="4"/>
  <c r="BZ30" i="4"/>
  <c r="BZ51" i="4"/>
  <c r="HP76" i="4"/>
  <c r="BG30" i="4"/>
  <c r="LE76" i="4"/>
  <c r="BG51" i="4"/>
  <c r="FX30" i="4"/>
  <c r="AV76" i="4"/>
  <c r="KO51" i="4"/>
  <c r="FX51" i="4"/>
  <c r="KO30" i="4"/>
  <c r="HA76" i="4"/>
  <c r="AN51" i="4"/>
  <c r="FE30" i="4"/>
  <c r="JV51" i="4"/>
  <c r="AN30" i="4"/>
  <c r="FE51" i="4"/>
  <c r="AG76" i="4"/>
  <c r="KP76" i="4"/>
  <c r="JV30" i="4"/>
  <c r="KA76" i="4"/>
  <c r="EL51" i="4"/>
  <c r="JC30" i="4"/>
  <c r="EL30" i="4"/>
  <c r="GL76" i="4"/>
  <c r="U51" i="4"/>
  <c r="U30" i="4"/>
  <c r="R76" i="4"/>
  <c r="JC51"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<sst xmlns="http://schemas.openxmlformats.org/spreadsheetml/2006/main" count="287" uniqueCount="135">
  <si>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</si>
  <si>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</si>
  <si>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</si>
  <si>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</si>
  <si>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</si>
  <si>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</si>
  <si>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</si>
  <si>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</si>
  <si>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</si>
  <si>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</si>
  <si>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</si>
  <si>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</si>
  <si>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</si>
  <si>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</si>
  <si>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</si>
  <si>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</si>
  <si>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</si>
  <si>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</si>
  <si>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</si>
  <si>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</si>
  <si>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</si>
  <si>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</si>
  <si>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</si>
  <si>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</si>
  <si>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</si>
  <si>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</si>
  <si>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</si>
  <si>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</si>
  <si>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</si>
  <si>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</si>
  <si>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</si>
  <si>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</si>
  <si>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</si>
  <si>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</si>
  <si>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</si>
  <si>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</si>
  <si>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</si>
  <si>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</si>
  <si>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</si>
  <si>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</si>
  <si>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</si>
  <si>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</si>
  <si>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</si>
  <si>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</si>
  <si>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</si>
  <si>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</si>
  <si>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</si>
  <si>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</si>
  <si>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</si>
  <si>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</si>
  <si>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</si>
  <si>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</si>
  <si>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</si>
  <si>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</si>
  <si>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</si>
  <si>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</si>
  <si>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</si>
  <si>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</si>
  <si>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</si>
  <si>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</si>
  <si>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</si>
  <si>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</si>
  <si>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</si>
  <si>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</si>
  <si>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</si>
  <si>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</si>
  <si>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</si>
  <si>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</si>
  <si>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</si>
  <si>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</si>
  <si>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</si>
  <si>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</si>
  <si>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</si>
  <si>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</si>
  <si>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</si>
  <si>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</si>
  <si>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</si>
  <si>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</si>
  <si>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</si>
  <si>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</si>
  <si>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</si>
  <si>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</si>
  <si>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</si>
  <si>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</si>
  <si>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</si>
  <si>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</si>
  <si>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</si>
  <si>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</si>
  <si>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</si>
  <si>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</si>
  <si>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</si>
  <si>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</si>
  <si>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</si>
  <si>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</si>
  <si>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</si>
  <si>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</si>
  <si>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</si>
  <si>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</si>
  <si>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</si>
  <si>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</si>
  <si>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</si>
  <si>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</si>
  <si>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</si>
  <si>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</si>
  <si>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</si>
  <si>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</si>
  <si>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</si>
  <si>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</si>
  <si>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</si>
  <si>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</si>
  <si>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</si>
  <si>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</si>
  <si>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</si>
  <si>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宇部市</t>
  </si>
  <si>
    <t>宇部市営寿町第二有料駐車場</t>
  </si>
  <si>
    <t>法非適用</t>
  </si>
  <si>
    <t>駐車場整備事業</t>
  </si>
  <si>
    <t>-</t>
  </si>
  <si>
    <t>Ａ３Ｂ２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</si>
  <si>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</si>
  <si>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</si>
  <si>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</si>
  <si>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</si>
  <si>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</si>
  <si>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</si>
  <si>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</si>
  <si>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</si>
  <si>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</si>
  <si>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</si>
  <si>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</si>
  <si>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</si>
  <si>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類似施設平均値を下回る状態であるが、100％以上あり、単年度黒字が続いており、売上高ＧＯＰ比率からも、高い収益性が認められる。ＥＢＩＴＤＡも、類似施設平均値より低いものの、経営の安定性が確保されていると考える。</t>
    <rPh sb="0" eb="3">
      <t>シュウエキテキ</t>
    </rPh>
    <rPh sb="3" eb="5">
      <t>シュウシ</t>
    </rPh>
    <rPh sb="5" eb="7">
      <t>ヒリツ</t>
    </rPh>
    <rPh sb="34" eb="37">
      <t>パーセントイジョウ</t>
    </rPh>
    <rPh sb="40" eb="43">
      <t>タンネンド</t>
    </rPh>
    <rPh sb="43" eb="45">
      <t>クロジ</t>
    </rPh>
    <rPh sb="46" eb="47">
      <t>ツヅ</t>
    </rPh>
    <rPh sb="84" eb="86">
      <t>ルイジ</t>
    </rPh>
    <rPh sb="86" eb="88">
      <t>シセツ</t>
    </rPh>
    <rPh sb="88" eb="91">
      <t>ヘイキンチ</t>
    </rPh>
    <rPh sb="93" eb="94">
      <t>ヒク</t>
    </rPh>
    <rPh sb="99" eb="101">
      <t>ケイエイ</t>
    </rPh>
    <rPh sb="102" eb="104">
      <t>アンテイ</t>
    </rPh>
    <rPh sb="106" eb="108">
      <t>カクホ</t>
    </rPh>
    <rPh sb="114" eb="115">
      <t>カンガ</t>
    </rPh>
    <phoneticPr fontId="5"/>
  </si>
  <si>
    <t>当施設は、広場式であるため、大規模な設備投資の予定はないが、自動料金精算システムの更新等、設備更新に当たっては、利用状況等を勘案しながら、過大な投資とならないよう努める。</t>
    <phoneticPr fontId="5"/>
  </si>
  <si>
    <t>当施設は、定期的な利用者に対して一定割合を定期駐車枠として配分しており、通勤を主とする定期利用者によって、その枠が常に満車の状態である。そのため、稼働率は全駐車枠を時間貸しとしている施設に比べて低くなる傾向にあるが、安定的な収入を確保している。</t>
    <rPh sb="1" eb="3">
      <t>シセツ</t>
    </rPh>
    <phoneticPr fontId="5"/>
  </si>
  <si>
    <t>本市の他の有料駐車場を含む全体の駐車場整備事業としては、収益的収支比率は100％を超えており、他会計からの繰入金や企業債残高もないため、独立採算による安定経営を果たしている。当施設に関しては、収益性は高いが、稼働率は類似施設と比べても低いため、稼働率の向上など、さらなる収益増加に向けた取組が必要である。</t>
    <rPh sb="47" eb="48">
      <t>タ</t>
    </rPh>
    <rPh sb="75" eb="77">
      <t>アンテイ</t>
    </rPh>
    <rPh sb="88" eb="90">
      <t>シセツ</t>
    </rPh>
    <rPh sb="98" eb="99">
      <t>セイ</t>
    </rPh>
    <rPh sb="117" eb="118">
      <t>ヒク</t>
    </rPh>
    <rPh sb="122" eb="124">
      <t>カドウ</t>
    </rPh>
    <rPh sb="124" eb="125">
      <t>リツ</t>
    </rPh>
    <rPh sb="126" eb="128">
      <t>コウジョウ</t>
    </rPh>
    <rPh sb="135" eb="137">
      <t>シュウエキ</t>
    </rPh>
    <rPh sb="137" eb="139">
      <t>ゾウカ</t>
    </rPh>
    <rPh sb="140" eb="141">
      <t>ム</t>
    </rPh>
    <rPh sb="143" eb="145">
      <t>トリクミ</t>
    </rPh>
    <rPh sb="146" eb="1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</si>
</sst>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223.2</c:v>
                </c:pt>
                <c:pt idx="1">
                  <c:v>229.4</c:v>
                </c:pt>
                <c:pt idx="2">
                  <c:v>187</c:v>
                </c:pt>
                <c:pt idx="3">
                  <c:v>197.3</c:v>
                </c:pt>
                <c:pt idx="4">
                  <c:v>278.89999999999998</c:v>
                </c:pt>
              </c:numCache>
            </c:numRef>
          </c:val>
          <c:extLst xmlns:c16r2="http://schemas.microsoft.com/office/drawing/2015/06/chart">
            <c:ext xmlns:c16="http://schemas.microsoft.com/office/drawing/2014/chart" uri="{C3380CC4-5D6E-409C-BE32-E72D297353CC}">
              <c16:uniqueId val="{00000000-1AEE-4A9C-BEA6-DF8D1A9F621F}"/>
            </c:ext>
          </c:extLst>
        </c:ser>
        <c:dLbls>
          <c:showLegendKey val="0"/>
          <c:showVal val="0"/>
          <c:showCatName val="0"/>
          <c:showSerName val="0"/>
          <c:showPercent val="0"/>
          <c:showBubbleSize val="0"/>
        </c:dLbls>
        <c:gapWidth val="150"/>
        <c:axId val="173554688"/>
        <c:axId val="1735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1AEE-4A9C-BEA6-DF8D1A9F621F}"/>
            </c:ext>
          </c:extLst>
        </c:ser>
        <c:dLbls>
          <c:showLegendKey val="0"/>
          <c:showVal val="0"/>
          <c:showCatName val="0"/>
          <c:showSerName val="0"/>
          <c:showPercent val="0"/>
          <c:showBubbleSize val="0"/>
        </c:dLbls>
        <c:marker val="1"/>
        <c:smooth val="0"/>
        <c:axId val="173554688"/>
        <c:axId val="173573248"/>
      </c:lineChart>
      <c:dateAx>
        <c:axId val="173554688"/>
        <c:scaling>
          <c:orientation val="minMax"/>
        </c:scaling>
        <c:delete val="1"/>
        <c:axPos val="b"/>
        <c:numFmt formatCode="ge" sourceLinked="1"/>
        <c:majorTickMark val="none"/>
        <c:minorTickMark val="none"/>
        <c:tickLblPos val="none"/>
        <c:crossAx val="173573248"/>
        <c:crosses val="autoZero"/>
        <c:auto val="1"/>
        <c:lblOffset val="100"/>
        <c:baseTimeUnit val="years"/>
      </c:dateAx>
      <c:valAx>
        <c:axId val="17357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5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50-4F89-8BFE-8ED719DBBE3E}"/>
            </c:ext>
          </c:extLst>
        </c:ser>
        <c:dLbls>
          <c:showLegendKey val="0"/>
          <c:showVal val="0"/>
          <c:showCatName val="0"/>
          <c:showSerName val="0"/>
          <c:showPercent val="0"/>
          <c:showBubbleSize val="0"/>
        </c:dLbls>
        <c:gapWidth val="150"/>
        <c:axId val="174275584"/>
        <c:axId val="1743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2D50-4F89-8BFE-8ED719DBBE3E}"/>
            </c:ext>
          </c:extLst>
        </c:ser>
        <c:dLbls>
          <c:showLegendKey val="0"/>
          <c:showVal val="0"/>
          <c:showCatName val="0"/>
          <c:showSerName val="0"/>
          <c:showPercent val="0"/>
          <c:showBubbleSize val="0"/>
        </c:dLbls>
        <c:marker val="1"/>
        <c:smooth val="0"/>
        <c:axId val="174275584"/>
        <c:axId val="174302336"/>
      </c:lineChart>
      <c:dateAx>
        <c:axId val="174275584"/>
        <c:scaling>
          <c:orientation val="minMax"/>
        </c:scaling>
        <c:delete val="1"/>
        <c:axPos val="b"/>
        <c:numFmt formatCode="ge" sourceLinked="1"/>
        <c:majorTickMark val="none"/>
        <c:minorTickMark val="none"/>
        <c:tickLblPos val="none"/>
        <c:crossAx val="174302336"/>
        <c:crosses val="autoZero"/>
        <c:auto val="1"/>
        <c:lblOffset val="100"/>
        <c:baseTimeUnit val="years"/>
      </c:dateAx>
      <c:valAx>
        <c:axId val="17430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2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834-4A08-81BF-35CE7FDEBCC2}"/>
            </c:ext>
          </c:extLst>
        </c:ser>
        <c:dLbls>
          <c:showLegendKey val="0"/>
          <c:showVal val="0"/>
          <c:showCatName val="0"/>
          <c:showSerName val="0"/>
          <c:showPercent val="0"/>
          <c:showBubbleSize val="0"/>
        </c:dLbls>
        <c:gapWidth val="150"/>
        <c:axId val="174495616"/>
        <c:axId val="1745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834-4A08-81BF-35CE7FDEBCC2}"/>
            </c:ext>
          </c:extLst>
        </c:ser>
        <c:dLbls>
          <c:showLegendKey val="0"/>
          <c:showVal val="0"/>
          <c:showCatName val="0"/>
          <c:showSerName val="0"/>
          <c:showPercent val="0"/>
          <c:showBubbleSize val="0"/>
        </c:dLbls>
        <c:marker val="1"/>
        <c:smooth val="0"/>
        <c:axId val="174495616"/>
        <c:axId val="174549632"/>
      </c:lineChart>
      <c:dateAx>
        <c:axId val="174495616"/>
        <c:scaling>
          <c:orientation val="minMax"/>
        </c:scaling>
        <c:delete val="1"/>
        <c:axPos val="b"/>
        <c:numFmt formatCode="ge" sourceLinked="1"/>
        <c:majorTickMark val="none"/>
        <c:minorTickMark val="none"/>
        <c:tickLblPos val="none"/>
        <c:crossAx val="174549632"/>
        <c:crosses val="autoZero"/>
        <c:auto val="1"/>
        <c:lblOffset val="100"/>
        <c:baseTimeUnit val="years"/>
      </c:dateAx>
      <c:valAx>
        <c:axId val="1745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CEA-4B8C-A15A-B6A6EE48338C}"/>
            </c:ext>
          </c:extLst>
        </c:ser>
        <c:dLbls>
          <c:showLegendKey val="0"/>
          <c:showVal val="0"/>
          <c:showCatName val="0"/>
          <c:showSerName val="0"/>
          <c:showPercent val="0"/>
          <c:showBubbleSize val="0"/>
        </c:dLbls>
        <c:gapWidth val="150"/>
        <c:axId val="180166656"/>
        <c:axId val="1801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CEA-4B8C-A15A-B6A6EE48338C}"/>
            </c:ext>
          </c:extLst>
        </c:ser>
        <c:dLbls>
          <c:showLegendKey val="0"/>
          <c:showVal val="0"/>
          <c:showCatName val="0"/>
          <c:showSerName val="0"/>
          <c:showPercent val="0"/>
          <c:showBubbleSize val="0"/>
        </c:dLbls>
        <c:marker val="1"/>
        <c:smooth val="0"/>
        <c:axId val="180166656"/>
        <c:axId val="180168576"/>
      </c:lineChart>
      <c:dateAx>
        <c:axId val="180166656"/>
        <c:scaling>
          <c:orientation val="minMax"/>
        </c:scaling>
        <c:delete val="1"/>
        <c:axPos val="b"/>
        <c:numFmt formatCode="ge" sourceLinked="1"/>
        <c:majorTickMark val="none"/>
        <c:minorTickMark val="none"/>
        <c:tickLblPos val="none"/>
        <c:crossAx val="180168576"/>
        <c:crosses val="autoZero"/>
        <c:auto val="1"/>
        <c:lblOffset val="100"/>
        <c:baseTimeUnit val="years"/>
      </c:dateAx>
      <c:valAx>
        <c:axId val="18016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6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58-4986-9EC2-8614B65A9DC8}"/>
            </c:ext>
          </c:extLst>
        </c:ser>
        <c:dLbls>
          <c:showLegendKey val="0"/>
          <c:showVal val="0"/>
          <c:showCatName val="0"/>
          <c:showSerName val="0"/>
          <c:showPercent val="0"/>
          <c:showBubbleSize val="0"/>
        </c:dLbls>
        <c:gapWidth val="150"/>
        <c:axId val="180211072"/>
        <c:axId val="1802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7258-4986-9EC2-8614B65A9DC8}"/>
            </c:ext>
          </c:extLst>
        </c:ser>
        <c:dLbls>
          <c:showLegendKey val="0"/>
          <c:showVal val="0"/>
          <c:showCatName val="0"/>
          <c:showSerName val="0"/>
          <c:showPercent val="0"/>
          <c:showBubbleSize val="0"/>
        </c:dLbls>
        <c:marker val="1"/>
        <c:smooth val="0"/>
        <c:axId val="180211072"/>
        <c:axId val="180213248"/>
      </c:lineChart>
      <c:dateAx>
        <c:axId val="180211072"/>
        <c:scaling>
          <c:orientation val="minMax"/>
        </c:scaling>
        <c:delete val="1"/>
        <c:axPos val="b"/>
        <c:numFmt formatCode="ge" sourceLinked="1"/>
        <c:majorTickMark val="none"/>
        <c:minorTickMark val="none"/>
        <c:tickLblPos val="none"/>
        <c:crossAx val="180213248"/>
        <c:crosses val="autoZero"/>
        <c:auto val="1"/>
        <c:lblOffset val="100"/>
        <c:baseTimeUnit val="years"/>
      </c:dateAx>
      <c:valAx>
        <c:axId val="18021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1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9B-460A-9EEB-008810BDAB34}"/>
            </c:ext>
          </c:extLst>
        </c:ser>
        <c:dLbls>
          <c:showLegendKey val="0"/>
          <c:showVal val="0"/>
          <c:showCatName val="0"/>
          <c:showSerName val="0"/>
          <c:showPercent val="0"/>
          <c:showBubbleSize val="0"/>
        </c:dLbls>
        <c:gapWidth val="150"/>
        <c:axId val="179776512"/>
        <c:axId val="1797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459B-460A-9EEB-008810BDAB34}"/>
            </c:ext>
          </c:extLst>
        </c:ser>
        <c:dLbls>
          <c:showLegendKey val="0"/>
          <c:showVal val="0"/>
          <c:showCatName val="0"/>
          <c:showSerName val="0"/>
          <c:showPercent val="0"/>
          <c:showBubbleSize val="0"/>
        </c:dLbls>
        <c:marker val="1"/>
        <c:smooth val="0"/>
        <c:axId val="179776512"/>
        <c:axId val="179795072"/>
      </c:lineChart>
      <c:dateAx>
        <c:axId val="179776512"/>
        <c:scaling>
          <c:orientation val="minMax"/>
        </c:scaling>
        <c:delete val="1"/>
        <c:axPos val="b"/>
        <c:numFmt formatCode="ge" sourceLinked="1"/>
        <c:majorTickMark val="none"/>
        <c:minorTickMark val="none"/>
        <c:tickLblPos val="none"/>
        <c:crossAx val="179795072"/>
        <c:crosses val="autoZero"/>
        <c:auto val="1"/>
        <c:lblOffset val="100"/>
        <c:baseTimeUnit val="years"/>
      </c:dateAx>
      <c:valAx>
        <c:axId val="179795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77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40</c:v>
                </c:pt>
                <c:pt idx="1">
                  <c:v>40</c:v>
                </c:pt>
                <c:pt idx="2">
                  <c:v>33.299999999999997</c:v>
                </c:pt>
                <c:pt idx="3">
                  <c:v>35</c:v>
                </c:pt>
                <c:pt idx="4">
                  <c:v>40</c:v>
                </c:pt>
              </c:numCache>
            </c:numRef>
          </c:val>
          <c:extLst xmlns:c16r2="http://schemas.microsoft.com/office/drawing/2015/06/chart">
            <c:ext xmlns:c16="http://schemas.microsoft.com/office/drawing/2014/chart" uri="{C3380CC4-5D6E-409C-BE32-E72D297353CC}">
              <c16:uniqueId val="{00000000-0680-4D98-B9C0-9410B87DF577}"/>
            </c:ext>
          </c:extLst>
        </c:ser>
        <c:dLbls>
          <c:showLegendKey val="0"/>
          <c:showVal val="0"/>
          <c:showCatName val="0"/>
          <c:showSerName val="0"/>
          <c:showPercent val="0"/>
          <c:showBubbleSize val="0"/>
        </c:dLbls>
        <c:gapWidth val="150"/>
        <c:axId val="180234880"/>
        <c:axId val="1802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0680-4D98-B9C0-9410B87DF577}"/>
            </c:ext>
          </c:extLst>
        </c:ser>
        <c:dLbls>
          <c:showLegendKey val="0"/>
          <c:showVal val="0"/>
          <c:showCatName val="0"/>
          <c:showSerName val="0"/>
          <c:showPercent val="0"/>
          <c:showBubbleSize val="0"/>
        </c:dLbls>
        <c:marker val="1"/>
        <c:smooth val="0"/>
        <c:axId val="180234880"/>
        <c:axId val="180245248"/>
      </c:lineChart>
      <c:dateAx>
        <c:axId val="180234880"/>
        <c:scaling>
          <c:orientation val="minMax"/>
        </c:scaling>
        <c:delete val="1"/>
        <c:axPos val="b"/>
        <c:numFmt formatCode="ge" sourceLinked="1"/>
        <c:majorTickMark val="none"/>
        <c:minorTickMark val="none"/>
        <c:tickLblPos val="none"/>
        <c:crossAx val="180245248"/>
        <c:crosses val="autoZero"/>
        <c:auto val="1"/>
        <c:lblOffset val="100"/>
        <c:baseTimeUnit val="years"/>
      </c:dateAx>
      <c:valAx>
        <c:axId val="18024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3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57.9</c:v>
                </c:pt>
                <c:pt idx="1">
                  <c:v>59.1</c:v>
                </c:pt>
                <c:pt idx="2">
                  <c:v>53.9</c:v>
                </c:pt>
                <c:pt idx="3">
                  <c:v>55.3</c:v>
                </c:pt>
                <c:pt idx="4">
                  <c:v>69.2</c:v>
                </c:pt>
              </c:numCache>
            </c:numRef>
          </c:val>
          <c:extLst xmlns:c16r2="http://schemas.microsoft.com/office/drawing/2015/06/chart">
            <c:ext xmlns:c16="http://schemas.microsoft.com/office/drawing/2014/chart" uri="{C3380CC4-5D6E-409C-BE32-E72D297353CC}">
              <c16:uniqueId val="{00000000-1889-4210-B0F1-12148E527BB9}"/>
            </c:ext>
          </c:extLst>
        </c:ser>
        <c:dLbls>
          <c:showLegendKey val="0"/>
          <c:showVal val="0"/>
          <c:showCatName val="0"/>
          <c:showSerName val="0"/>
          <c:showPercent val="0"/>
          <c:showBubbleSize val="0"/>
        </c:dLbls>
        <c:gapWidth val="150"/>
        <c:axId val="180271360"/>
        <c:axId val="1802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1889-4210-B0F1-12148E527BB9}"/>
            </c:ext>
          </c:extLst>
        </c:ser>
        <c:dLbls>
          <c:showLegendKey val="0"/>
          <c:showVal val="0"/>
          <c:showCatName val="0"/>
          <c:showSerName val="0"/>
          <c:showPercent val="0"/>
          <c:showBubbleSize val="0"/>
        </c:dLbls>
        <c:marker val="1"/>
        <c:smooth val="0"/>
        <c:axId val="180271360"/>
        <c:axId val="180273536"/>
      </c:lineChart>
      <c:dateAx>
        <c:axId val="180271360"/>
        <c:scaling>
          <c:orientation val="minMax"/>
        </c:scaling>
        <c:delete val="1"/>
        <c:axPos val="b"/>
        <c:numFmt formatCode="ge" sourceLinked="1"/>
        <c:majorTickMark val="none"/>
        <c:minorTickMark val="none"/>
        <c:tickLblPos val="none"/>
        <c:crossAx val="180273536"/>
        <c:crosses val="autoZero"/>
        <c:auto val="1"/>
        <c:lblOffset val="100"/>
        <c:baseTimeUnit val="years"/>
      </c:dateAx>
      <c:valAx>
        <c:axId val="18027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7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3584</c:v>
                </c:pt>
                <c:pt idx="1">
                  <c:v>3797</c:v>
                </c:pt>
                <c:pt idx="2">
                  <c:v>2843</c:v>
                </c:pt>
                <c:pt idx="3">
                  <c:v>2985</c:v>
                </c:pt>
                <c:pt idx="4">
                  <c:v>4059</c:v>
                </c:pt>
              </c:numCache>
            </c:numRef>
          </c:val>
          <c:extLst xmlns:c16r2="http://schemas.microsoft.com/office/drawing/2015/06/chart">
            <c:ext xmlns:c16="http://schemas.microsoft.com/office/drawing/2014/chart" uri="{C3380CC4-5D6E-409C-BE32-E72D297353CC}">
              <c16:uniqueId val="{00000000-C423-4D94-B7DE-3134876F29DB}"/>
            </c:ext>
          </c:extLst>
        </c:ser>
        <c:dLbls>
          <c:showLegendKey val="0"/>
          <c:showVal val="0"/>
          <c:showCatName val="0"/>
          <c:showSerName val="0"/>
          <c:showPercent val="0"/>
          <c:showBubbleSize val="0"/>
        </c:dLbls>
        <c:gapWidth val="150"/>
        <c:axId val="180377472"/>
        <c:axId val="1803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C423-4D94-B7DE-3134876F29DB}"/>
            </c:ext>
          </c:extLst>
        </c:ser>
        <c:dLbls>
          <c:showLegendKey val="0"/>
          <c:showVal val="0"/>
          <c:showCatName val="0"/>
          <c:showSerName val="0"/>
          <c:showPercent val="0"/>
          <c:showBubbleSize val="0"/>
        </c:dLbls>
        <c:marker val="1"/>
        <c:smooth val="0"/>
        <c:axId val="180377472"/>
        <c:axId val="180387840"/>
      </c:lineChart>
      <c:dateAx>
        <c:axId val="180377472"/>
        <c:scaling>
          <c:orientation val="minMax"/>
        </c:scaling>
        <c:delete val="1"/>
        <c:axPos val="b"/>
        <c:numFmt formatCode="ge" sourceLinked="1"/>
        <c:majorTickMark val="none"/>
        <c:minorTickMark val="none"/>
        <c:tickLblPos val="none"/>
        <c:crossAx val="180387840"/>
        <c:crosses val="autoZero"/>
        <c:auto val="1"/>
        <c:lblOffset val="100"/>
        <c:baseTimeUnit val="years"/>
      </c:dateAx>
      <c:valAx>
        <c:axId val="18038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37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T7"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山口県宇部市　宇部市営寿町第二有料駐車場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794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223.2</v>
      </c>
      <c r="V31" s="118"/>
      <c r="W31" s="118"/>
      <c r="X31" s="118"/>
      <c r="Y31" s="118"/>
      <c r="Z31" s="118"/>
      <c r="AA31" s="118"/>
      <c r="AB31" s="118"/>
      <c r="AC31" s="118"/>
      <c r="AD31" s="118"/>
      <c r="AE31" s="118"/>
      <c r="AF31" s="118"/>
      <c r="AG31" s="118"/>
      <c r="AH31" s="118"/>
      <c r="AI31" s="118"/>
      <c r="AJ31" s="118"/>
      <c r="AK31" s="118"/>
      <c r="AL31" s="118"/>
      <c r="AM31" s="118"/>
      <c r="AN31" s="118">
        <f>データ!Z7</f>
        <v>229.4</v>
      </c>
      <c r="AO31" s="118"/>
      <c r="AP31" s="118"/>
      <c r="AQ31" s="118"/>
      <c r="AR31" s="118"/>
      <c r="AS31" s="118"/>
      <c r="AT31" s="118"/>
      <c r="AU31" s="118"/>
      <c r="AV31" s="118"/>
      <c r="AW31" s="118"/>
      <c r="AX31" s="118"/>
      <c r="AY31" s="118"/>
      <c r="AZ31" s="118"/>
      <c r="BA31" s="118"/>
      <c r="BB31" s="118"/>
      <c r="BC31" s="118"/>
      <c r="BD31" s="118"/>
      <c r="BE31" s="118"/>
      <c r="BF31" s="118"/>
      <c r="BG31" s="118">
        <f>データ!AA7</f>
        <v>187</v>
      </c>
      <c r="BH31" s="118"/>
      <c r="BI31" s="118"/>
      <c r="BJ31" s="118"/>
      <c r="BK31" s="118"/>
      <c r="BL31" s="118"/>
      <c r="BM31" s="118"/>
      <c r="BN31" s="118"/>
      <c r="BO31" s="118"/>
      <c r="BP31" s="118"/>
      <c r="BQ31" s="118"/>
      <c r="BR31" s="118"/>
      <c r="BS31" s="118"/>
      <c r="BT31" s="118"/>
      <c r="BU31" s="118"/>
      <c r="BV31" s="118"/>
      <c r="BW31" s="118"/>
      <c r="BX31" s="118"/>
      <c r="BY31" s="118"/>
      <c r="BZ31" s="118">
        <f>データ!AB7</f>
        <v>197.3</v>
      </c>
      <c r="CA31" s="118"/>
      <c r="CB31" s="118"/>
      <c r="CC31" s="118"/>
      <c r="CD31" s="118"/>
      <c r="CE31" s="118"/>
      <c r="CF31" s="118"/>
      <c r="CG31" s="118"/>
      <c r="CH31" s="118"/>
      <c r="CI31" s="118"/>
      <c r="CJ31" s="118"/>
      <c r="CK31" s="118"/>
      <c r="CL31" s="118"/>
      <c r="CM31" s="118"/>
      <c r="CN31" s="118"/>
      <c r="CO31" s="118"/>
      <c r="CP31" s="118"/>
      <c r="CQ31" s="118"/>
      <c r="CR31" s="118"/>
      <c r="CS31" s="118">
        <f>データ!AC7</f>
        <v>278.89999999999998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40</v>
      </c>
      <c r="JD31" s="120"/>
      <c r="JE31" s="120"/>
      <c r="JF31" s="120"/>
      <c r="JG31" s="120"/>
      <c r="JH31" s="120"/>
      <c r="JI31" s="120"/>
      <c r="JJ31" s="120"/>
      <c r="JK31" s="120"/>
      <c r="JL31" s="120"/>
      <c r="JM31" s="120"/>
      <c r="JN31" s="120"/>
      <c r="JO31" s="120"/>
      <c r="JP31" s="120"/>
      <c r="JQ31" s="120"/>
      <c r="JR31" s="120"/>
      <c r="JS31" s="120"/>
      <c r="JT31" s="120"/>
      <c r="JU31" s="121"/>
      <c r="JV31" s="119">
        <f>データ!DL7</f>
        <v>40</v>
      </c>
      <c r="JW31" s="120"/>
      <c r="JX31" s="120"/>
      <c r="JY31" s="120"/>
      <c r="JZ31" s="120"/>
      <c r="KA31" s="120"/>
      <c r="KB31" s="120"/>
      <c r="KC31" s="120"/>
      <c r="KD31" s="120"/>
      <c r="KE31" s="120"/>
      <c r="KF31" s="120"/>
      <c r="KG31" s="120"/>
      <c r="KH31" s="120"/>
      <c r="KI31" s="120"/>
      <c r="KJ31" s="120"/>
      <c r="KK31" s="120"/>
      <c r="KL31" s="120"/>
      <c r="KM31" s="120"/>
      <c r="KN31" s="121"/>
      <c r="KO31" s="119">
        <f>データ!DM7</f>
        <v>33.299999999999997</v>
      </c>
      <c r="KP31" s="120"/>
      <c r="KQ31" s="120"/>
      <c r="KR31" s="120"/>
      <c r="KS31" s="120"/>
      <c r="KT31" s="120"/>
      <c r="KU31" s="120"/>
      <c r="KV31" s="120"/>
      <c r="KW31" s="120"/>
      <c r="KX31" s="120"/>
      <c r="KY31" s="120"/>
      <c r="KZ31" s="120"/>
      <c r="LA31" s="120"/>
      <c r="LB31" s="120"/>
      <c r="LC31" s="120"/>
      <c r="LD31" s="120"/>
      <c r="LE31" s="120"/>
      <c r="LF31" s="120"/>
      <c r="LG31" s="121"/>
      <c r="LH31" s="119">
        <f>データ!DN7</f>
        <v>35</v>
      </c>
      <c r="LI31" s="120"/>
      <c r="LJ31" s="120"/>
      <c r="LK31" s="120"/>
      <c r="LL31" s="120"/>
      <c r="LM31" s="120"/>
      <c r="LN31" s="120"/>
      <c r="LO31" s="120"/>
      <c r="LP31" s="120"/>
      <c r="LQ31" s="120"/>
      <c r="LR31" s="120"/>
      <c r="LS31" s="120"/>
      <c r="LT31" s="120"/>
      <c r="LU31" s="120"/>
      <c r="LV31" s="120"/>
      <c r="LW31" s="120"/>
      <c r="LX31" s="120"/>
      <c r="LY31" s="120"/>
      <c r="LZ31" s="121"/>
      <c r="MA31" s="119">
        <f>データ!DO7</f>
        <v>40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2"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57.9</v>
      </c>
      <c r="EM52" s="118"/>
      <c r="EN52" s="118"/>
      <c r="EO52" s="118"/>
      <c r="EP52" s="118"/>
      <c r="EQ52" s="118"/>
      <c r="ER52" s="118"/>
      <c r="ES52" s="118"/>
      <c r="ET52" s="118"/>
      <c r="EU52" s="118"/>
      <c r="EV52" s="118"/>
      <c r="EW52" s="118"/>
      <c r="EX52" s="118"/>
      <c r="EY52" s="118"/>
      <c r="EZ52" s="118"/>
      <c r="FA52" s="118"/>
      <c r="FB52" s="118"/>
      <c r="FC52" s="118"/>
      <c r="FD52" s="118"/>
      <c r="FE52" s="118">
        <f>データ!BG7</f>
        <v>59.1</v>
      </c>
      <c r="FF52" s="118"/>
      <c r="FG52" s="118"/>
      <c r="FH52" s="118"/>
      <c r="FI52" s="118"/>
      <c r="FJ52" s="118"/>
      <c r="FK52" s="118"/>
      <c r="FL52" s="118"/>
      <c r="FM52" s="118"/>
      <c r="FN52" s="118"/>
      <c r="FO52" s="118"/>
      <c r="FP52" s="118"/>
      <c r="FQ52" s="118"/>
      <c r="FR52" s="118"/>
      <c r="FS52" s="118"/>
      <c r="FT52" s="118"/>
      <c r="FU52" s="118"/>
      <c r="FV52" s="118"/>
      <c r="FW52" s="118"/>
      <c r="FX52" s="118">
        <f>データ!BH7</f>
        <v>53.9</v>
      </c>
      <c r="FY52" s="118"/>
      <c r="FZ52" s="118"/>
      <c r="GA52" s="118"/>
      <c r="GB52" s="118"/>
      <c r="GC52" s="118"/>
      <c r="GD52" s="118"/>
      <c r="GE52" s="118"/>
      <c r="GF52" s="118"/>
      <c r="GG52" s="118"/>
      <c r="GH52" s="118"/>
      <c r="GI52" s="118"/>
      <c r="GJ52" s="118"/>
      <c r="GK52" s="118"/>
      <c r="GL52" s="118"/>
      <c r="GM52" s="118"/>
      <c r="GN52" s="118"/>
      <c r="GO52" s="118"/>
      <c r="GP52" s="118"/>
      <c r="GQ52" s="118">
        <f>データ!BI7</f>
        <v>55.3</v>
      </c>
      <c r="GR52" s="118"/>
      <c r="GS52" s="118"/>
      <c r="GT52" s="118"/>
      <c r="GU52" s="118"/>
      <c r="GV52" s="118"/>
      <c r="GW52" s="118"/>
      <c r="GX52" s="118"/>
      <c r="GY52" s="118"/>
      <c r="GZ52" s="118"/>
      <c r="HA52" s="118"/>
      <c r="HB52" s="118"/>
      <c r="HC52" s="118"/>
      <c r="HD52" s="118"/>
      <c r="HE52" s="118"/>
      <c r="HF52" s="118"/>
      <c r="HG52" s="118"/>
      <c r="HH52" s="118"/>
      <c r="HI52" s="118"/>
      <c r="HJ52" s="118">
        <f>データ!BJ7</f>
        <v>69.2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3584</v>
      </c>
      <c r="JD52" s="126"/>
      <c r="JE52" s="126"/>
      <c r="JF52" s="126"/>
      <c r="JG52" s="126"/>
      <c r="JH52" s="126"/>
      <c r="JI52" s="126"/>
      <c r="JJ52" s="126"/>
      <c r="JK52" s="126"/>
      <c r="JL52" s="126"/>
      <c r="JM52" s="126"/>
      <c r="JN52" s="126"/>
      <c r="JO52" s="126"/>
      <c r="JP52" s="126"/>
      <c r="JQ52" s="126"/>
      <c r="JR52" s="126"/>
      <c r="JS52" s="126"/>
      <c r="JT52" s="126"/>
      <c r="JU52" s="126"/>
      <c r="JV52" s="126">
        <f>データ!BR7</f>
        <v>3797</v>
      </c>
      <c r="JW52" s="126"/>
      <c r="JX52" s="126"/>
      <c r="JY52" s="126"/>
      <c r="JZ52" s="126"/>
      <c r="KA52" s="126"/>
      <c r="KB52" s="126"/>
      <c r="KC52" s="126"/>
      <c r="KD52" s="126"/>
      <c r="KE52" s="126"/>
      <c r="KF52" s="126"/>
      <c r="KG52" s="126"/>
      <c r="KH52" s="126"/>
      <c r="KI52" s="126"/>
      <c r="KJ52" s="126"/>
      <c r="KK52" s="126"/>
      <c r="KL52" s="126"/>
      <c r="KM52" s="126"/>
      <c r="KN52" s="126"/>
      <c r="KO52" s="126">
        <f>データ!BS7</f>
        <v>2843</v>
      </c>
      <c r="KP52" s="126"/>
      <c r="KQ52" s="126"/>
      <c r="KR52" s="126"/>
      <c r="KS52" s="126"/>
      <c r="KT52" s="126"/>
      <c r="KU52" s="126"/>
      <c r="KV52" s="126"/>
      <c r="KW52" s="126"/>
      <c r="KX52" s="126"/>
      <c r="KY52" s="126"/>
      <c r="KZ52" s="126"/>
      <c r="LA52" s="126"/>
      <c r="LB52" s="126"/>
      <c r="LC52" s="126"/>
      <c r="LD52" s="126"/>
      <c r="LE52" s="126"/>
      <c r="LF52" s="126"/>
      <c r="LG52" s="126"/>
      <c r="LH52" s="126">
        <f>データ!BT7</f>
        <v>2985</v>
      </c>
      <c r="LI52" s="126"/>
      <c r="LJ52" s="126"/>
      <c r="LK52" s="126"/>
      <c r="LL52" s="126"/>
      <c r="LM52" s="126"/>
      <c r="LN52" s="126"/>
      <c r="LO52" s="126"/>
      <c r="LP52" s="126"/>
      <c r="LQ52" s="126"/>
      <c r="LR52" s="126"/>
      <c r="LS52" s="126"/>
      <c r="LT52" s="126"/>
      <c r="LU52" s="126"/>
      <c r="LV52" s="126"/>
      <c r="LW52" s="126"/>
      <c r="LX52" s="126"/>
      <c r="LY52" s="126"/>
      <c r="LZ52" s="126"/>
      <c r="MA52" s="126">
        <f>データ!BU7</f>
        <v>4059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30486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670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gWjZ56mv53WYb5oc1lmlQV729b2fKXunhbDvdp2eB60YNjKuFJ5v7fsrNEnPpQpO+MQCslgiopToy26afbUEA==" saltValue="rn8fz8j8D2qdvoUgJfceA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101</v>
      </c>
      <c r="AZ5" s="59" t="s">
        <v>102</v>
      </c>
      <c r="BA5" s="59" t="s">
        <v>103</v>
      </c>
      <c r="BB5" s="59" t="s">
        <v>104</v>
      </c>
      <c r="BC5" s="59" t="s">
        <v>105</v>
      </c>
      <c r="BD5" s="59" t="s">
        <v>106</v>
      </c>
      <c r="BE5" s="59" t="s">
        <v>107</v>
      </c>
      <c r="BF5" s="59" t="s">
        <v>97</v>
      </c>
      <c r="BG5" s="59" t="s">
        <v>98</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99</v>
      </c>
      <c r="DC5" s="59" t="s">
        <v>100</v>
      </c>
      <c r="DD5" s="59" t="s">
        <v>101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108</v>
      </c>
      <c r="B6" s="60">
        <f>B8</f>
        <v>2017</v>
      </c>
      <c r="C6" s="60">
        <f t="shared" ref="C6:X6" si="1">C8</f>
        <v>352021</v>
      </c>
      <c r="D6" s="60">
        <f t="shared" si="1"/>
        <v>47</v>
      </c>
      <c r="E6" s="60">
        <f t="shared" si="1"/>
        <v>14</v>
      </c>
      <c r="F6" s="60">
        <f t="shared" si="1"/>
        <v>0</v>
      </c>
      <c r="G6" s="60">
        <f t="shared" si="1"/>
        <v>3</v>
      </c>
      <c r="H6" s="60" t="str">
        <f>SUBSTITUTE(H8,"　","")</f>
        <v>山口県宇部市</v>
      </c>
      <c r="I6" s="60" t="str">
        <f t="shared" si="1"/>
        <v>宇部市営寿町第二有料駐車場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43</v>
      </c>
      <c r="S6" s="62" t="str">
        <f t="shared" si="1"/>
        <v>公共施設</v>
      </c>
      <c r="T6" s="62" t="str">
        <f t="shared" si="1"/>
        <v>無</v>
      </c>
      <c r="U6" s="63">
        <f t="shared" si="1"/>
        <v>794</v>
      </c>
      <c r="V6" s="63">
        <f t="shared" si="1"/>
        <v>60</v>
      </c>
      <c r="W6" s="63">
        <f t="shared" si="1"/>
        <v>120</v>
      </c>
      <c r="X6" s="62" t="str">
        <f t="shared" si="1"/>
        <v>代行制</v>
      </c>
      <c r="Y6" s="64">
        <f>IF(Y8="-",NA(),Y8)</f>
        <v>223.2</v>
      </c>
      <c r="Z6" s="64">
        <f t="shared" ref="Z6:AH6" si="2">IF(Z8="-",NA(),Z8)</f>
        <v>229.4</v>
      </c>
      <c r="AA6" s="64">
        <f t="shared" si="2"/>
        <v>187</v>
      </c>
      <c r="AB6" s="64">
        <f t="shared" si="2"/>
        <v>197.3</v>
      </c>
      <c r="AC6" s="64">
        <f t="shared" si="2"/>
        <v>278.89999999999998</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57.9</v>
      </c>
      <c r="BG6" s="64">
        <f t="shared" ref="BG6:BO6" si="5">IF(BG8="-",NA(),BG8)</f>
        <v>59.1</v>
      </c>
      <c r="BH6" s="64">
        <f t="shared" si="5"/>
        <v>53.9</v>
      </c>
      <c r="BI6" s="64">
        <f t="shared" si="5"/>
        <v>55.3</v>
      </c>
      <c r="BJ6" s="64">
        <f t="shared" si="5"/>
        <v>69.2</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3584</v>
      </c>
      <c r="BR6" s="65">
        <f t="shared" ref="BR6:BZ6" si="6">IF(BR8="-",NA(),BR8)</f>
        <v>3797</v>
      </c>
      <c r="BS6" s="65">
        <f t="shared" si="6"/>
        <v>2843</v>
      </c>
      <c r="BT6" s="65">
        <f t="shared" si="6"/>
        <v>2985</v>
      </c>
      <c r="BU6" s="65">
        <f t="shared" si="6"/>
        <v>4059</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109</v>
      </c>
      <c r="CM6" s="63">
        <f t="shared" ref="CM6:CN6" si="7">CM8</f>
        <v>30486</v>
      </c>
      <c r="CN6" s="63">
        <f t="shared" si="7"/>
        <v>670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40</v>
      </c>
      <c r="DL6" s="64">
        <f t="shared" ref="DL6:DT6" si="9">IF(DL8="-",NA(),DL8)</f>
        <v>40</v>
      </c>
      <c r="DM6" s="64">
        <f t="shared" si="9"/>
        <v>33.299999999999997</v>
      </c>
      <c r="DN6" s="64">
        <f t="shared" si="9"/>
        <v>35</v>
      </c>
      <c r="DO6" s="64">
        <f t="shared" si="9"/>
        <v>40</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110</v>
      </c>
      <c r="B7" s="60">
        <f t="shared" ref="B7:X7" si="10">B8</f>
        <v>2017</v>
      </c>
      <c r="C7" s="60">
        <f t="shared" si="10"/>
        <v>352021</v>
      </c>
      <c r="D7" s="60">
        <f t="shared" si="10"/>
        <v>47</v>
      </c>
      <c r="E7" s="60">
        <f t="shared" si="10"/>
        <v>14</v>
      </c>
      <c r="F7" s="60">
        <f t="shared" si="10"/>
        <v>0</v>
      </c>
      <c r="G7" s="60">
        <f t="shared" si="10"/>
        <v>3</v>
      </c>
      <c r="H7" s="60" t="str">
        <f t="shared" si="10"/>
        <v>山口県　宇部市</v>
      </c>
      <c r="I7" s="60" t="str">
        <f t="shared" si="10"/>
        <v>宇部市営寿町第二有料駐車場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43</v>
      </c>
      <c r="S7" s="62" t="str">
        <f t="shared" si="10"/>
        <v>公共施設</v>
      </c>
      <c r="T7" s="62" t="str">
        <f t="shared" si="10"/>
        <v>無</v>
      </c>
      <c r="U7" s="63">
        <f t="shared" si="10"/>
        <v>794</v>
      </c>
      <c r="V7" s="63">
        <f t="shared" si="10"/>
        <v>60</v>
      </c>
      <c r="W7" s="63">
        <f t="shared" si="10"/>
        <v>120</v>
      </c>
      <c r="X7" s="62" t="str">
        <f t="shared" si="10"/>
        <v>代行制</v>
      </c>
      <c r="Y7" s="64">
        <f>Y8</f>
        <v>223.2</v>
      </c>
      <c r="Z7" s="64">
        <f t="shared" ref="Z7:AH7" si="11">Z8</f>
        <v>229.4</v>
      </c>
      <c r="AA7" s="64">
        <f t="shared" si="11"/>
        <v>187</v>
      </c>
      <c r="AB7" s="64">
        <f t="shared" si="11"/>
        <v>197.3</v>
      </c>
      <c r="AC7" s="64">
        <f t="shared" si="11"/>
        <v>278.89999999999998</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57.9</v>
      </c>
      <c r="BG7" s="64">
        <f t="shared" ref="BG7:BO7" si="14">BG8</f>
        <v>59.1</v>
      </c>
      <c r="BH7" s="64">
        <f t="shared" si="14"/>
        <v>53.9</v>
      </c>
      <c r="BI7" s="64">
        <f t="shared" si="14"/>
        <v>55.3</v>
      </c>
      <c r="BJ7" s="64">
        <f t="shared" si="14"/>
        <v>69.2</v>
      </c>
      <c r="BK7" s="64">
        <f t="shared" si="14"/>
        <v>32.1</v>
      </c>
      <c r="BL7" s="64">
        <f t="shared" si="14"/>
        <v>32.299999999999997</v>
      </c>
      <c r="BM7" s="64">
        <f t="shared" si="14"/>
        <v>33.4</v>
      </c>
      <c r="BN7" s="64">
        <f t="shared" si="14"/>
        <v>32.299999999999997</v>
      </c>
      <c r="BO7" s="64">
        <f t="shared" si="14"/>
        <v>22.3</v>
      </c>
      <c r="BP7" s="61"/>
      <c r="BQ7" s="65">
        <f>BQ8</f>
        <v>3584</v>
      </c>
      <c r="BR7" s="65">
        <f t="shared" ref="BR7:BZ7" si="15">BR8</f>
        <v>3797</v>
      </c>
      <c r="BS7" s="65">
        <f t="shared" si="15"/>
        <v>2843</v>
      </c>
      <c r="BT7" s="65">
        <f t="shared" si="15"/>
        <v>2985</v>
      </c>
      <c r="BU7" s="65">
        <f t="shared" si="15"/>
        <v>4059</v>
      </c>
      <c r="BV7" s="65">
        <f t="shared" si="15"/>
        <v>7652</v>
      </c>
      <c r="BW7" s="65">
        <f t="shared" si="15"/>
        <v>7497</v>
      </c>
      <c r="BX7" s="65">
        <f t="shared" si="15"/>
        <v>9663</v>
      </c>
      <c r="BY7" s="65">
        <f t="shared" si="15"/>
        <v>9019</v>
      </c>
      <c r="BZ7" s="65">
        <f t="shared" si="15"/>
        <v>8406</v>
      </c>
      <c r="CA7" s="63"/>
      <c r="CB7" s="64" t="s">
        <v>111</v>
      </c>
      <c r="CC7" s="64" t="s">
        <v>111</v>
      </c>
      <c r="CD7" s="64" t="s">
        <v>111</v>
      </c>
      <c r="CE7" s="64" t="s">
        <v>111</v>
      </c>
      <c r="CF7" s="64" t="s">
        <v>111</v>
      </c>
      <c r="CG7" s="64" t="s">
        <v>111</v>
      </c>
      <c r="CH7" s="64" t="s">
        <v>111</v>
      </c>
      <c r="CI7" s="64" t="s">
        <v>111</v>
      </c>
      <c r="CJ7" s="64" t="s">
        <v>111</v>
      </c>
      <c r="CK7" s="64" t="s">
        <v>112</v>
      </c>
      <c r="CL7" s="61"/>
      <c r="CM7" s="63">
        <f>CM8</f>
        <v>30486</v>
      </c>
      <c r="CN7" s="63">
        <f>CN8</f>
        <v>670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40</v>
      </c>
      <c r="DL7" s="64">
        <f t="shared" ref="DL7:DT7" si="17">DL8</f>
        <v>40</v>
      </c>
      <c r="DM7" s="64">
        <f t="shared" si="17"/>
        <v>33.299999999999997</v>
      </c>
      <c r="DN7" s="64">
        <f t="shared" si="17"/>
        <v>35</v>
      </c>
      <c r="DO7" s="64">
        <f t="shared" si="17"/>
        <v>40</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352021</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43</v>
      </c>
      <c r="S8" s="69" t="s">
        <v>123</v>
      </c>
      <c r="T8" s="69" t="s">
        <v>124</v>
      </c>
      <c r="U8" s="70">
        <v>794</v>
      </c>
      <c r="V8" s="70">
        <v>60</v>
      </c>
      <c r="W8" s="70">
        <v>120</v>
      </c>
      <c r="X8" s="69" t="s">
        <v>125</v>
      </c>
      <c r="Y8" s="71">
        <v>223.2</v>
      </c>
      <c r="Z8" s="71">
        <v>229.4</v>
      </c>
      <c r="AA8" s="71">
        <v>187</v>
      </c>
      <c r="AB8" s="71">
        <v>197.3</v>
      </c>
      <c r="AC8" s="71">
        <v>278.89999999999998</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57.9</v>
      </c>
      <c r="BG8" s="71">
        <v>59.1</v>
      </c>
      <c r="BH8" s="71">
        <v>53.9</v>
      </c>
      <c r="BI8" s="71">
        <v>55.3</v>
      </c>
      <c r="BJ8" s="71">
        <v>69.2</v>
      </c>
      <c r="BK8" s="71">
        <v>32.1</v>
      </c>
      <c r="BL8" s="71">
        <v>32.299999999999997</v>
      </c>
      <c r="BM8" s="71">
        <v>33.4</v>
      </c>
      <c r="BN8" s="71">
        <v>32.299999999999997</v>
      </c>
      <c r="BO8" s="71">
        <v>22.3</v>
      </c>
      <c r="BP8" s="68">
        <v>26.4</v>
      </c>
      <c r="BQ8" s="72">
        <v>3584</v>
      </c>
      <c r="BR8" s="72">
        <v>3797</v>
      </c>
      <c r="BS8" s="72">
        <v>2843</v>
      </c>
      <c r="BT8" s="73">
        <v>2985</v>
      </c>
      <c r="BU8" s="73">
        <v>4059</v>
      </c>
      <c r="BV8" s="72">
        <v>7652</v>
      </c>
      <c r="BW8" s="72">
        <v>7497</v>
      </c>
      <c r="BX8" s="72">
        <v>9663</v>
      </c>
      <c r="BY8" s="72">
        <v>9019</v>
      </c>
      <c r="BZ8" s="72">
        <v>8406</v>
      </c>
      <c r="CA8" s="70">
        <v>15069</v>
      </c>
      <c r="CB8" s="71" t="s">
        <v>117</v>
      </c>
      <c r="CC8" s="71" t="s">
        <v>117</v>
      </c>
      <c r="CD8" s="71" t="s">
        <v>117</v>
      </c>
      <c r="CE8" s="71" t="s">
        <v>117</v>
      </c>
      <c r="CF8" s="71" t="s">
        <v>117</v>
      </c>
      <c r="CG8" s="71" t="s">
        <v>117</v>
      </c>
      <c r="CH8" s="71" t="s">
        <v>117</v>
      </c>
      <c r="CI8" s="71" t="s">
        <v>117</v>
      </c>
      <c r="CJ8" s="71" t="s">
        <v>117</v>
      </c>
      <c r="CK8" s="71" t="s">
        <v>117</v>
      </c>
      <c r="CL8" s="68" t="s">
        <v>117</v>
      </c>
      <c r="CM8" s="70">
        <v>30486</v>
      </c>
      <c r="CN8" s="70">
        <v>670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56.7</v>
      </c>
      <c r="DF8" s="71">
        <v>45.6</v>
      </c>
      <c r="DG8" s="71">
        <v>85.4</v>
      </c>
      <c r="DH8" s="71">
        <v>69.900000000000006</v>
      </c>
      <c r="DI8" s="71">
        <v>59.6</v>
      </c>
      <c r="DJ8" s="68">
        <v>120.3</v>
      </c>
      <c r="DK8" s="71">
        <v>40</v>
      </c>
      <c r="DL8" s="71">
        <v>40</v>
      </c>
      <c r="DM8" s="71">
        <v>33.299999999999997</v>
      </c>
      <c r="DN8" s="71">
        <v>35</v>
      </c>
      <c r="DO8" s="71">
        <v>40</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2019-02-06T07:13:29Z</cp:lastPrinted>
  <dcterms:created xsi:type="dcterms:W3CDTF">2018-12-07T10:35:14Z</dcterms:created>
  <dcterms:modified xsi:type="dcterms:W3CDTF">2019-02-06T07:13:30Z</dcterms:modified>
  <cp:category/>
</cp:coreProperties>
</file>