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CdzyKSkMFfE6OrCWiD7Uz7L8QjUBZG80ziOedZvr+fn1fEjuRC5wqNI0/QveMQtcZ/aTDXTqMTlrbCp9CznXw==" workbookSaltValue="GHpCvH9Ak5yaPODGYsaWTQ=="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K76" i="4" l="1"/>
  <c r="LH51" i="4"/>
  <c r="IE76" i="4"/>
  <c r="BZ51" i="4"/>
  <c r="GQ30" i="4"/>
  <c r="LT76" i="4"/>
  <c r="GQ51" i="4"/>
  <c r="LH30" i="4"/>
  <c r="BZ30" i="4"/>
  <c r="BG51" i="4"/>
  <c r="BG30" i="4"/>
  <c r="AV76" i="4"/>
  <c r="KO51" i="4"/>
  <c r="LE76" i="4"/>
  <c r="HP76" i="4"/>
  <c r="FX30" i="4"/>
  <c r="FX51" i="4"/>
  <c r="KO30" i="4"/>
  <c r="JV30" i="4"/>
  <c r="HA76" i="4"/>
  <c r="AN51" i="4"/>
  <c r="FE30" i="4"/>
  <c r="AG76" i="4"/>
  <c r="JV51" i="4"/>
  <c r="AN30" i="4"/>
  <c r="KP76" i="4"/>
  <c r="FE51" i="4"/>
  <c r="KA76" i="4"/>
  <c r="EL51" i="4"/>
  <c r="JC30" i="4"/>
  <c r="GL76" i="4"/>
  <c r="U51" i="4"/>
  <c r="EL30" i="4"/>
  <c r="U30" i="4"/>
  <c r="R76" i="4"/>
  <c r="JC51" i="4"/>
</calcChain>
</file>

<file path=xl/sharedStrings.xml><?xml version="1.0" encoding="utf-8"?>
<sst xmlns="http://schemas.openxmlformats.org/spreadsheetml/2006/main" count="287" uniqueCount="135">
  <si>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</si>
  <si>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</si>
  <si>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</si>
  <si>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</si>
  <si>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</si>
  <si>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</si>
  <si>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</si>
  <si>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</si>
  <si>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</si>
  <si>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</si>
  <si>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</si>
  <si>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</si>
  <si>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</si>
  <si>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</si>
  <si>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</si>
  <si>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</si>
  <si>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</si>
  <si>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</si>
  <si>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</si>
  <si>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</si>
  <si>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</si>
  <si>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</si>
  <si>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</si>
  <si>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</si>
  <si>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</si>
  <si>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</si>
  <si>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</si>
  <si>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</si>
  <si>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</si>
  <si>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</si>
  <si>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</si>
  <si>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</si>
  <si>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</si>
  <si>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</si>
  <si>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</si>
  <si>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</si>
  <si>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</si>
  <si>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</si>
  <si>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</si>
  <si>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</si>
  <si>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</si>
  <si>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</si>
  <si>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</si>
  <si>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</si>
  <si>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</si>
  <si>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</si>
  <si>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</si>
  <si>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</si>
  <si>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</si>
  <si>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</si>
  <si>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</si>
  <si>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</si>
  <si>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</si>
  <si>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</si>
  <si>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</si>
  <si>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</si>
  <si>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</si>
  <si>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</si>
  <si>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</si>
  <si>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</si>
  <si>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</si>
  <si>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</si>
  <si>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</si>
  <si>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</si>
  <si>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</si>
  <si>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</si>
  <si>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</si>
  <si>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</si>
  <si>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</si>
  <si>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</si>
  <si>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</si>
  <si>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</si>
  <si>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</si>
  <si>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</si>
  <si>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</si>
  <si>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</si>
  <si>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</si>
  <si>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</si>
  <si>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</si>
  <si>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</si>
  <si>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</si>
  <si>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</si>
  <si>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</si>
  <si>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</si>
  <si>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</si>
  <si>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</si>
  <si>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</si>
  <si>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</si>
  <si>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</si>
  <si>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</si>
  <si>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</si>
  <si>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</si>
  <si>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</si>
  <si>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</si>
  <si>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</si>
  <si>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</si>
  <si>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</si>
  <si>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</si>
  <si>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</si>
  <si>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</si>
  <si>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</si>
  <si>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</si>
  <si>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</si>
  <si>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</si>
  <si>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</si>
  <si>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</si>
  <si>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</si>
  <si>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</si>
  <si>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</si>
  <si>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</si>
  <si>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</si>
  <si>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</si>
  <si>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</si>
  <si>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山口市</t>
  </si>
  <si>
    <t>山口市中央駐車場</t>
  </si>
  <si>
    <t>法非適用</t>
  </si>
  <si>
    <t>駐車場整備事業</t>
  </si>
  <si>
    <t>-</t>
  </si>
  <si>
    <t>Ａ１Ｂ２</t>
  </si>
  <si>
    <t>非設置</t>
  </si>
  <si>
    <t>該当数値なし</t>
  </si>
  <si>
    <t>都市計画駐車場</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</si>
  <si>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</si>
  <si>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</si>
  <si>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</si>
  <si>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</si>
  <si>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</si>
  <si>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</si>
  <si>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</si>
  <si>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</si>
  <si>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</si>
  <si>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現在の経営状況は良好で、健全な経営が行なわれているが、老朽化した施設の改良・修繕費や設備投資類が今後、一層多額に上ることが予想されるため、更なる費用削減等の改善が必要である。</t>
    <rPh sb="0" eb="2">
      <t>ゲンザイ</t>
    </rPh>
    <rPh sb="3" eb="5">
      <t>ケイエイ</t>
    </rPh>
    <rPh sb="5" eb="7">
      <t>ジョウキョウ</t>
    </rPh>
    <rPh sb="8" eb="10">
      <t>リョウコウ</t>
    </rPh>
    <rPh sb="12" eb="14">
      <t>ケンゼン</t>
    </rPh>
    <rPh sb="15" eb="17">
      <t>ケイエイ</t>
    </rPh>
    <rPh sb="18" eb="19">
      <t>オコ</t>
    </rPh>
    <rPh sb="27" eb="30">
      <t>ロウキュウカ</t>
    </rPh>
    <rPh sb="32" eb="34">
      <t>シセツ</t>
    </rPh>
    <rPh sb="35" eb="37">
      <t>カイリョウ</t>
    </rPh>
    <rPh sb="38" eb="41">
      <t>シュウゼンヒ</t>
    </rPh>
    <rPh sb="42" eb="44">
      <t>セツビ</t>
    </rPh>
    <rPh sb="44" eb="46">
      <t>トウシ</t>
    </rPh>
    <rPh sb="46" eb="47">
      <t>ルイ</t>
    </rPh>
    <rPh sb="48" eb="50">
      <t>コンゴ</t>
    </rPh>
    <rPh sb="51" eb="53">
      <t>イッソウ</t>
    </rPh>
    <rPh sb="53" eb="55">
      <t>タガク</t>
    </rPh>
    <rPh sb="56" eb="57">
      <t>ノボ</t>
    </rPh>
    <rPh sb="61" eb="63">
      <t>ヨソウ</t>
    </rPh>
    <rPh sb="69" eb="70">
      <t>サラ</t>
    </rPh>
    <rPh sb="72" eb="74">
      <t>ヒヨウ</t>
    </rPh>
    <rPh sb="74" eb="76">
      <t>サクゲン</t>
    </rPh>
    <rPh sb="76" eb="77">
      <t>トウ</t>
    </rPh>
    <rPh sb="78" eb="80">
      <t>カイゼン</t>
    </rPh>
    <rPh sb="81" eb="83">
      <t>ヒツヨウ</t>
    </rPh>
    <phoneticPr fontId="5"/>
  </si>
  <si>
    <t xml:space="preserve">収益的収支は黒字で推移し、他会計補助金も発生しておらず、経営は健全性を維持している。
ただし、ＥＢＩＴＤＡ(減価償却前営業利益）についてはここ数年減少傾向にある。施設の老朽化が進み、設備投資額が増加することが予想されるため、全体的な経費の見直しが必要である。
</t>
    <rPh sb="0" eb="3">
      <t>シュウエキテキ</t>
    </rPh>
    <rPh sb="3" eb="5">
      <t>シュウシ</t>
    </rPh>
    <rPh sb="6" eb="8">
      <t>クロジ</t>
    </rPh>
    <rPh sb="9" eb="11">
      <t>スイイ</t>
    </rPh>
    <rPh sb="13" eb="14">
      <t>タ</t>
    </rPh>
    <rPh sb="14" eb="16">
      <t>カイケイ</t>
    </rPh>
    <rPh sb="16" eb="19">
      <t>ホジョキン</t>
    </rPh>
    <rPh sb="20" eb="22">
      <t>ハッセイ</t>
    </rPh>
    <rPh sb="28" eb="30">
      <t>ケイエイ</t>
    </rPh>
    <rPh sb="31" eb="34">
      <t>ケンゼンセイ</t>
    </rPh>
    <rPh sb="35" eb="37">
      <t>イジ</t>
    </rPh>
    <rPh sb="54" eb="56">
      <t>ゲンカ</t>
    </rPh>
    <rPh sb="56" eb="58">
      <t>ショウキャク</t>
    </rPh>
    <rPh sb="58" eb="59">
      <t>マエ</t>
    </rPh>
    <rPh sb="59" eb="61">
      <t>エイギョウ</t>
    </rPh>
    <rPh sb="61" eb="63">
      <t>リエキ</t>
    </rPh>
    <rPh sb="71" eb="73">
      <t>スウネン</t>
    </rPh>
    <rPh sb="73" eb="75">
      <t>ゲンショウ</t>
    </rPh>
    <rPh sb="75" eb="77">
      <t>ケイコウ</t>
    </rPh>
    <rPh sb="81" eb="83">
      <t>シセツ</t>
    </rPh>
    <rPh sb="84" eb="87">
      <t>ロウキュウカ</t>
    </rPh>
    <rPh sb="91" eb="93">
      <t>セツビ</t>
    </rPh>
    <rPh sb="93" eb="95">
      <t>トウシ</t>
    </rPh>
    <rPh sb="95" eb="96">
      <t>ガク</t>
    </rPh>
    <rPh sb="97" eb="99">
      <t>ゾウカ</t>
    </rPh>
    <rPh sb="104" eb="106">
      <t>ヨソウ</t>
    </rPh>
    <rPh sb="112" eb="115">
      <t>ゼンタイテキ</t>
    </rPh>
    <rPh sb="116" eb="118">
      <t>ケイヒ</t>
    </rPh>
    <rPh sb="119" eb="121">
      <t>ミナオ</t>
    </rPh>
    <rPh sb="123" eb="125">
      <t>ヒツヨウ</t>
    </rPh>
    <phoneticPr fontId="5"/>
  </si>
  <si>
    <t>累積欠損金及び企業債残高は発生していないが、施設の老朽化が進み、設備投資額の増加が見込まれる。これについては、駐車場施設の大規模な改修に備えて、駐車場事業運営で生じる剰余金を基金への積み立てを行っている。また、本庁舎の建て替えに伴う一体的な整備も検討している。</t>
    <rPh sb="0" eb="2">
      <t>ルイセキ</t>
    </rPh>
    <rPh sb="2" eb="5">
      <t>ケッソンキン</t>
    </rPh>
    <rPh sb="5" eb="6">
      <t>オヨ</t>
    </rPh>
    <rPh sb="7" eb="9">
      <t>キギョウ</t>
    </rPh>
    <rPh sb="9" eb="10">
      <t>サイ</t>
    </rPh>
    <rPh sb="10" eb="12">
      <t>ザンダカ</t>
    </rPh>
    <rPh sb="13" eb="15">
      <t>ハッセイ</t>
    </rPh>
    <rPh sb="22" eb="24">
      <t>シセツ</t>
    </rPh>
    <rPh sb="25" eb="28">
      <t>ロウキュウカ</t>
    </rPh>
    <rPh sb="29" eb="30">
      <t>スス</t>
    </rPh>
    <rPh sb="32" eb="34">
      <t>セツビ</t>
    </rPh>
    <rPh sb="34" eb="36">
      <t>トウシ</t>
    </rPh>
    <rPh sb="36" eb="37">
      <t>ガク</t>
    </rPh>
    <rPh sb="38" eb="40">
      <t>ゾウカ</t>
    </rPh>
    <rPh sb="41" eb="43">
      <t>ミコ</t>
    </rPh>
    <rPh sb="61" eb="64">
      <t>ダイキボ</t>
    </rPh>
    <rPh sb="105" eb="106">
      <t>ホン</t>
    </rPh>
    <rPh sb="106" eb="108">
      <t>チョウシャ</t>
    </rPh>
    <rPh sb="109" eb="110">
      <t>タ</t>
    </rPh>
    <rPh sb="111" eb="112">
      <t>カ</t>
    </rPh>
    <rPh sb="114" eb="115">
      <t>トモナ</t>
    </rPh>
    <rPh sb="116" eb="119">
      <t>イッタイテキ</t>
    </rPh>
    <rPh sb="120" eb="122">
      <t>セイビ</t>
    </rPh>
    <rPh sb="123" eb="125">
      <t>ケントウ</t>
    </rPh>
    <phoneticPr fontId="5"/>
  </si>
  <si>
    <t>稼働率は昨年度よりも若干減少しているものの数値は安定している。これは定期券利用が多いことが原因であると考えられる。また、率の増減については、隣接する山口市民会館の来館者による利用の増減が原因と考えられ、同会館の催事による影響を受けていることが一因と思われる。安定的収益の確保のため、これからも定期券販売を継続していくことが必要である。</t>
    <rPh sb="0" eb="2">
      <t>カドウ</t>
    </rPh>
    <rPh sb="2" eb="3">
      <t>リツ</t>
    </rPh>
    <rPh sb="4" eb="7">
      <t>サクネンド</t>
    </rPh>
    <rPh sb="10" eb="12">
      <t>ジャッカン</t>
    </rPh>
    <rPh sb="12" eb="14">
      <t>ゲンショウ</t>
    </rPh>
    <rPh sb="21" eb="23">
      <t>スウチ</t>
    </rPh>
    <rPh sb="24" eb="26">
      <t>アンテイ</t>
    </rPh>
    <rPh sb="34" eb="37">
      <t>テイキケン</t>
    </rPh>
    <rPh sb="37" eb="39">
      <t>リヨウ</t>
    </rPh>
    <rPh sb="40" eb="41">
      <t>オオ</t>
    </rPh>
    <rPh sb="45" eb="47">
      <t>ゲンイン</t>
    </rPh>
    <rPh sb="51" eb="52">
      <t>カンガ</t>
    </rPh>
    <rPh sb="60" eb="61">
      <t>リツ</t>
    </rPh>
    <rPh sb="62" eb="64">
      <t>ゾウゲン</t>
    </rPh>
    <rPh sb="70" eb="72">
      <t>リンセツ</t>
    </rPh>
    <rPh sb="74" eb="76">
      <t>ヤマグチ</t>
    </rPh>
    <rPh sb="76" eb="78">
      <t>シミン</t>
    </rPh>
    <rPh sb="78" eb="80">
      <t>カイカン</t>
    </rPh>
    <rPh sb="81" eb="84">
      <t>ライカンシャ</t>
    </rPh>
    <rPh sb="87" eb="89">
      <t>リヨウ</t>
    </rPh>
    <rPh sb="90" eb="92">
      <t>ゾウゲン</t>
    </rPh>
    <rPh sb="93" eb="95">
      <t>ゲンイン</t>
    </rPh>
    <rPh sb="96" eb="97">
      <t>カンガ</t>
    </rPh>
    <rPh sb="101" eb="104">
      <t>ドウカイカン</t>
    </rPh>
    <rPh sb="105" eb="107">
      <t>サイジ</t>
    </rPh>
    <rPh sb="110" eb="112">
      <t>エイキョウ</t>
    </rPh>
    <rPh sb="113" eb="114">
      <t>ウ</t>
    </rPh>
    <rPh sb="121" eb="123">
      <t>イチイン</t>
    </rPh>
    <rPh sb="124" eb="125">
      <t>オモ</t>
    </rPh>
    <rPh sb="129" eb="132">
      <t>アンテイテキ</t>
    </rPh>
    <rPh sb="132" eb="134">
      <t>シュウエキ</t>
    </rPh>
    <rPh sb="135" eb="137">
      <t>カクホ</t>
    </rPh>
    <rPh sb="146" eb="149">
      <t>テイキケン</t>
    </rPh>
    <rPh sb="149" eb="151">
      <t>ハンバイ</t>
    </rPh>
    <rPh sb="152" eb="154">
      <t>ケイゾク</t>
    </rPh>
    <rPh sb="161" eb="16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</si>
</sst>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208.3</c:v>
                </c:pt>
                <c:pt idx="1">
                  <c:v>231.6</c:v>
                </c:pt>
                <c:pt idx="2">
                  <c:v>253.8</c:v>
                </c:pt>
                <c:pt idx="3">
                  <c:v>233.3</c:v>
                </c:pt>
                <c:pt idx="4">
                  <c:v>230.6</c:v>
                </c:pt>
              </c:numCache>
            </c:numRef>
          </c:val>
          <c:extLst xmlns:c16r2="http://schemas.microsoft.com/office/drawing/2015/06/chart">
            <c:ext xmlns:c16="http://schemas.microsoft.com/office/drawing/2014/chart" uri="{C3380CC4-5D6E-409C-BE32-E72D297353CC}">
              <c16:uniqueId val="{00000000-3EF6-4FC6-BDA7-6929865D564C}"/>
            </c:ext>
          </c:extLst>
        </c:ser>
        <c:dLbls>
          <c:showLegendKey val="0"/>
          <c:showVal val="0"/>
          <c:showCatName val="0"/>
          <c:showSerName val="0"/>
          <c:showPercent val="0"/>
          <c:showBubbleSize val="0"/>
        </c:dLbls>
        <c:gapWidth val="150"/>
        <c:axId val="70264320"/>
        <c:axId val="7026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xmlns:c16r2="http://schemas.microsoft.com/office/drawing/2015/06/chart">
            <c:ext xmlns:c16="http://schemas.microsoft.com/office/drawing/2014/chart" uri="{C3380CC4-5D6E-409C-BE32-E72D297353CC}">
              <c16:uniqueId val="{00000001-3EF6-4FC6-BDA7-6929865D564C}"/>
            </c:ext>
          </c:extLst>
        </c:ser>
        <c:dLbls>
          <c:showLegendKey val="0"/>
          <c:showVal val="0"/>
          <c:showCatName val="0"/>
          <c:showSerName val="0"/>
          <c:showPercent val="0"/>
          <c:showBubbleSize val="0"/>
        </c:dLbls>
        <c:marker val="1"/>
        <c:smooth val="0"/>
        <c:axId val="70264320"/>
        <c:axId val="70266240"/>
      </c:lineChart>
      <c:dateAx>
        <c:axId val="70264320"/>
        <c:scaling>
          <c:orientation val="minMax"/>
        </c:scaling>
        <c:delete val="1"/>
        <c:axPos val="b"/>
        <c:numFmt formatCode="ge" sourceLinked="1"/>
        <c:majorTickMark val="none"/>
        <c:minorTickMark val="none"/>
        <c:tickLblPos val="none"/>
        <c:crossAx val="70266240"/>
        <c:crosses val="autoZero"/>
        <c:auto val="1"/>
        <c:lblOffset val="100"/>
        <c:baseTimeUnit val="years"/>
      </c:dateAx>
      <c:valAx>
        <c:axId val="7026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26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76-4BD3-8A14-0E2CFD77380B}"/>
            </c:ext>
          </c:extLst>
        </c:ser>
        <c:dLbls>
          <c:showLegendKey val="0"/>
          <c:showVal val="0"/>
          <c:showCatName val="0"/>
          <c:showSerName val="0"/>
          <c:showPercent val="0"/>
          <c:showBubbleSize val="0"/>
        </c:dLbls>
        <c:gapWidth val="150"/>
        <c:axId val="95888896"/>
        <c:axId val="958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xmlns:c16r2="http://schemas.microsoft.com/office/drawing/2015/06/chart">
            <c:ext xmlns:c16="http://schemas.microsoft.com/office/drawing/2014/chart" uri="{C3380CC4-5D6E-409C-BE32-E72D297353CC}">
              <c16:uniqueId val="{00000001-3176-4BD3-8A14-0E2CFD77380B}"/>
            </c:ext>
          </c:extLst>
        </c:ser>
        <c:dLbls>
          <c:showLegendKey val="0"/>
          <c:showVal val="0"/>
          <c:showCatName val="0"/>
          <c:showSerName val="0"/>
          <c:showPercent val="0"/>
          <c:showBubbleSize val="0"/>
        </c:dLbls>
        <c:marker val="1"/>
        <c:smooth val="0"/>
        <c:axId val="95888896"/>
        <c:axId val="95890816"/>
      </c:lineChart>
      <c:dateAx>
        <c:axId val="95888896"/>
        <c:scaling>
          <c:orientation val="minMax"/>
        </c:scaling>
        <c:delete val="1"/>
        <c:axPos val="b"/>
        <c:numFmt formatCode="ge" sourceLinked="1"/>
        <c:majorTickMark val="none"/>
        <c:minorTickMark val="none"/>
        <c:tickLblPos val="none"/>
        <c:crossAx val="95890816"/>
        <c:crosses val="autoZero"/>
        <c:auto val="1"/>
        <c:lblOffset val="100"/>
        <c:baseTimeUnit val="years"/>
      </c:dateAx>
      <c:valAx>
        <c:axId val="9589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88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A07-48C5-916F-DCAC63DEC7D2}"/>
            </c:ext>
          </c:extLst>
        </c:ser>
        <c:dLbls>
          <c:showLegendKey val="0"/>
          <c:showVal val="0"/>
          <c:showCatName val="0"/>
          <c:showSerName val="0"/>
          <c:showPercent val="0"/>
          <c:showBubbleSize val="0"/>
        </c:dLbls>
        <c:gapWidth val="150"/>
        <c:axId val="95941760"/>
        <c:axId val="959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A07-48C5-916F-DCAC63DEC7D2}"/>
            </c:ext>
          </c:extLst>
        </c:ser>
        <c:dLbls>
          <c:showLegendKey val="0"/>
          <c:showVal val="0"/>
          <c:showCatName val="0"/>
          <c:showSerName val="0"/>
          <c:showPercent val="0"/>
          <c:showBubbleSize val="0"/>
        </c:dLbls>
        <c:marker val="1"/>
        <c:smooth val="0"/>
        <c:axId val="95941760"/>
        <c:axId val="95943680"/>
      </c:lineChart>
      <c:dateAx>
        <c:axId val="95941760"/>
        <c:scaling>
          <c:orientation val="minMax"/>
        </c:scaling>
        <c:delete val="1"/>
        <c:axPos val="b"/>
        <c:numFmt formatCode="ge" sourceLinked="1"/>
        <c:majorTickMark val="none"/>
        <c:minorTickMark val="none"/>
        <c:tickLblPos val="none"/>
        <c:crossAx val="95943680"/>
        <c:crosses val="autoZero"/>
        <c:auto val="1"/>
        <c:lblOffset val="100"/>
        <c:baseTimeUnit val="years"/>
      </c:dateAx>
      <c:valAx>
        <c:axId val="9594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94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404-407F-B27F-C37318F9B92C}"/>
            </c:ext>
          </c:extLst>
        </c:ser>
        <c:dLbls>
          <c:showLegendKey val="0"/>
          <c:showVal val="0"/>
          <c:showCatName val="0"/>
          <c:showSerName val="0"/>
          <c:showPercent val="0"/>
          <c:showBubbleSize val="0"/>
        </c:dLbls>
        <c:gapWidth val="150"/>
        <c:axId val="95986432"/>
        <c:axId val="959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404-407F-B27F-C37318F9B92C}"/>
            </c:ext>
          </c:extLst>
        </c:ser>
        <c:dLbls>
          <c:showLegendKey val="0"/>
          <c:showVal val="0"/>
          <c:showCatName val="0"/>
          <c:showSerName val="0"/>
          <c:showPercent val="0"/>
          <c:showBubbleSize val="0"/>
        </c:dLbls>
        <c:marker val="1"/>
        <c:smooth val="0"/>
        <c:axId val="95986432"/>
        <c:axId val="95988352"/>
      </c:lineChart>
      <c:dateAx>
        <c:axId val="95986432"/>
        <c:scaling>
          <c:orientation val="minMax"/>
        </c:scaling>
        <c:delete val="1"/>
        <c:axPos val="b"/>
        <c:numFmt formatCode="ge" sourceLinked="1"/>
        <c:majorTickMark val="none"/>
        <c:minorTickMark val="none"/>
        <c:tickLblPos val="none"/>
        <c:crossAx val="95988352"/>
        <c:crosses val="autoZero"/>
        <c:auto val="1"/>
        <c:lblOffset val="100"/>
        <c:baseTimeUnit val="years"/>
      </c:dateAx>
      <c:valAx>
        <c:axId val="9598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98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AB-4DEF-9C6A-30DA5F443A7D}"/>
            </c:ext>
          </c:extLst>
        </c:ser>
        <c:dLbls>
          <c:showLegendKey val="0"/>
          <c:showVal val="0"/>
          <c:showCatName val="0"/>
          <c:showSerName val="0"/>
          <c:showPercent val="0"/>
          <c:showBubbleSize val="0"/>
        </c:dLbls>
        <c:gapWidth val="150"/>
        <c:axId val="96036736"/>
        <c:axId val="960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xmlns:c16r2="http://schemas.microsoft.com/office/drawing/2015/06/chart">
            <c:ext xmlns:c16="http://schemas.microsoft.com/office/drawing/2014/chart" uri="{C3380CC4-5D6E-409C-BE32-E72D297353CC}">
              <c16:uniqueId val="{00000001-B7AB-4DEF-9C6A-30DA5F443A7D}"/>
            </c:ext>
          </c:extLst>
        </c:ser>
        <c:dLbls>
          <c:showLegendKey val="0"/>
          <c:showVal val="0"/>
          <c:showCatName val="0"/>
          <c:showSerName val="0"/>
          <c:showPercent val="0"/>
          <c:showBubbleSize val="0"/>
        </c:dLbls>
        <c:marker val="1"/>
        <c:smooth val="0"/>
        <c:axId val="96036736"/>
        <c:axId val="96047104"/>
      </c:lineChart>
      <c:dateAx>
        <c:axId val="96036736"/>
        <c:scaling>
          <c:orientation val="minMax"/>
        </c:scaling>
        <c:delete val="1"/>
        <c:axPos val="b"/>
        <c:numFmt formatCode="ge" sourceLinked="1"/>
        <c:majorTickMark val="none"/>
        <c:minorTickMark val="none"/>
        <c:tickLblPos val="none"/>
        <c:crossAx val="96047104"/>
        <c:crosses val="autoZero"/>
        <c:auto val="1"/>
        <c:lblOffset val="100"/>
        <c:baseTimeUnit val="years"/>
      </c:dateAx>
      <c:valAx>
        <c:axId val="960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3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1A-4100-9340-88C6CACABA8B}"/>
            </c:ext>
          </c:extLst>
        </c:ser>
        <c:dLbls>
          <c:showLegendKey val="0"/>
          <c:showVal val="0"/>
          <c:showCatName val="0"/>
          <c:showSerName val="0"/>
          <c:showPercent val="0"/>
          <c:showBubbleSize val="0"/>
        </c:dLbls>
        <c:gapWidth val="150"/>
        <c:axId val="96077696"/>
        <c:axId val="9608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xmlns:c16r2="http://schemas.microsoft.com/office/drawing/2015/06/chart">
            <c:ext xmlns:c16="http://schemas.microsoft.com/office/drawing/2014/chart" uri="{C3380CC4-5D6E-409C-BE32-E72D297353CC}">
              <c16:uniqueId val="{00000001-361A-4100-9340-88C6CACABA8B}"/>
            </c:ext>
          </c:extLst>
        </c:ser>
        <c:dLbls>
          <c:showLegendKey val="0"/>
          <c:showVal val="0"/>
          <c:showCatName val="0"/>
          <c:showSerName val="0"/>
          <c:showPercent val="0"/>
          <c:showBubbleSize val="0"/>
        </c:dLbls>
        <c:marker val="1"/>
        <c:smooth val="0"/>
        <c:axId val="96077696"/>
        <c:axId val="96083968"/>
      </c:lineChart>
      <c:dateAx>
        <c:axId val="96077696"/>
        <c:scaling>
          <c:orientation val="minMax"/>
        </c:scaling>
        <c:delete val="1"/>
        <c:axPos val="b"/>
        <c:numFmt formatCode="ge" sourceLinked="1"/>
        <c:majorTickMark val="none"/>
        <c:minorTickMark val="none"/>
        <c:tickLblPos val="none"/>
        <c:crossAx val="96083968"/>
        <c:crosses val="autoZero"/>
        <c:auto val="1"/>
        <c:lblOffset val="100"/>
        <c:baseTimeUnit val="years"/>
      </c:dateAx>
      <c:valAx>
        <c:axId val="96083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07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95.1</c:v>
                </c:pt>
                <c:pt idx="1">
                  <c:v>96.6</c:v>
                </c:pt>
                <c:pt idx="2">
                  <c:v>95.4</c:v>
                </c:pt>
                <c:pt idx="3">
                  <c:v>97.4</c:v>
                </c:pt>
                <c:pt idx="4">
                  <c:v>96</c:v>
                </c:pt>
              </c:numCache>
            </c:numRef>
          </c:val>
          <c:extLst xmlns:c16r2="http://schemas.microsoft.com/office/drawing/2015/06/chart">
            <c:ext xmlns:c16="http://schemas.microsoft.com/office/drawing/2014/chart" uri="{C3380CC4-5D6E-409C-BE32-E72D297353CC}">
              <c16:uniqueId val="{00000000-4642-45D1-904F-4F092BAA1024}"/>
            </c:ext>
          </c:extLst>
        </c:ser>
        <c:dLbls>
          <c:showLegendKey val="0"/>
          <c:showVal val="0"/>
          <c:showCatName val="0"/>
          <c:showSerName val="0"/>
          <c:showPercent val="0"/>
          <c:showBubbleSize val="0"/>
        </c:dLbls>
        <c:gapWidth val="150"/>
        <c:axId val="96130560"/>
        <c:axId val="9613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xmlns:c16r2="http://schemas.microsoft.com/office/drawing/2015/06/chart">
            <c:ext xmlns:c16="http://schemas.microsoft.com/office/drawing/2014/chart" uri="{C3380CC4-5D6E-409C-BE32-E72D297353CC}">
              <c16:uniqueId val="{00000001-4642-45D1-904F-4F092BAA1024}"/>
            </c:ext>
          </c:extLst>
        </c:ser>
        <c:dLbls>
          <c:showLegendKey val="0"/>
          <c:showVal val="0"/>
          <c:showCatName val="0"/>
          <c:showSerName val="0"/>
          <c:showPercent val="0"/>
          <c:showBubbleSize val="0"/>
        </c:dLbls>
        <c:marker val="1"/>
        <c:smooth val="0"/>
        <c:axId val="96130560"/>
        <c:axId val="96132480"/>
      </c:lineChart>
      <c:dateAx>
        <c:axId val="96130560"/>
        <c:scaling>
          <c:orientation val="minMax"/>
        </c:scaling>
        <c:delete val="1"/>
        <c:axPos val="b"/>
        <c:numFmt formatCode="ge" sourceLinked="1"/>
        <c:majorTickMark val="none"/>
        <c:minorTickMark val="none"/>
        <c:tickLblPos val="none"/>
        <c:crossAx val="96132480"/>
        <c:crosses val="autoZero"/>
        <c:auto val="1"/>
        <c:lblOffset val="100"/>
        <c:baseTimeUnit val="years"/>
      </c:dateAx>
      <c:valAx>
        <c:axId val="9613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3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54.1</c:v>
                </c:pt>
                <c:pt idx="1">
                  <c:v>59.6</c:v>
                </c:pt>
                <c:pt idx="2">
                  <c:v>62.7</c:v>
                </c:pt>
                <c:pt idx="3">
                  <c:v>62.8</c:v>
                </c:pt>
                <c:pt idx="4">
                  <c:v>60.8</c:v>
                </c:pt>
              </c:numCache>
            </c:numRef>
          </c:val>
          <c:extLst xmlns:c16r2="http://schemas.microsoft.com/office/drawing/2015/06/chart">
            <c:ext xmlns:c16="http://schemas.microsoft.com/office/drawing/2014/chart" uri="{C3380CC4-5D6E-409C-BE32-E72D297353CC}">
              <c16:uniqueId val="{00000000-0B89-4F61-8C3C-E7FA61D7E227}"/>
            </c:ext>
          </c:extLst>
        </c:ser>
        <c:dLbls>
          <c:showLegendKey val="0"/>
          <c:showVal val="0"/>
          <c:showCatName val="0"/>
          <c:showSerName val="0"/>
          <c:showPercent val="0"/>
          <c:showBubbleSize val="0"/>
        </c:dLbls>
        <c:gapWidth val="150"/>
        <c:axId val="96160768"/>
        <c:axId val="9617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xmlns:c16r2="http://schemas.microsoft.com/office/drawing/2015/06/chart">
            <c:ext xmlns:c16="http://schemas.microsoft.com/office/drawing/2014/chart" uri="{C3380CC4-5D6E-409C-BE32-E72D297353CC}">
              <c16:uniqueId val="{00000001-0B89-4F61-8C3C-E7FA61D7E227}"/>
            </c:ext>
          </c:extLst>
        </c:ser>
        <c:dLbls>
          <c:showLegendKey val="0"/>
          <c:showVal val="0"/>
          <c:showCatName val="0"/>
          <c:showSerName val="0"/>
          <c:showPercent val="0"/>
          <c:showBubbleSize val="0"/>
        </c:dLbls>
        <c:marker val="1"/>
        <c:smooth val="0"/>
        <c:axId val="96160768"/>
        <c:axId val="96179328"/>
      </c:lineChart>
      <c:dateAx>
        <c:axId val="96160768"/>
        <c:scaling>
          <c:orientation val="minMax"/>
        </c:scaling>
        <c:delete val="1"/>
        <c:axPos val="b"/>
        <c:numFmt formatCode="ge" sourceLinked="1"/>
        <c:majorTickMark val="none"/>
        <c:minorTickMark val="none"/>
        <c:tickLblPos val="none"/>
        <c:crossAx val="96179328"/>
        <c:crosses val="autoZero"/>
        <c:auto val="1"/>
        <c:lblOffset val="100"/>
        <c:baseTimeUnit val="years"/>
      </c:dateAx>
      <c:valAx>
        <c:axId val="9617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6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20873</c:v>
                </c:pt>
                <c:pt idx="1">
                  <c:v>20864</c:v>
                </c:pt>
                <c:pt idx="2">
                  <c:v>24866</c:v>
                </c:pt>
                <c:pt idx="3">
                  <c:v>21699</c:v>
                </c:pt>
                <c:pt idx="4">
                  <c:v>21222</c:v>
                </c:pt>
              </c:numCache>
            </c:numRef>
          </c:val>
          <c:extLst xmlns:c16r2="http://schemas.microsoft.com/office/drawing/2015/06/chart">
            <c:ext xmlns:c16="http://schemas.microsoft.com/office/drawing/2014/chart" uri="{C3380CC4-5D6E-409C-BE32-E72D297353CC}">
              <c16:uniqueId val="{00000000-895C-4975-89CD-403C012EB039}"/>
            </c:ext>
          </c:extLst>
        </c:ser>
        <c:dLbls>
          <c:showLegendKey val="0"/>
          <c:showVal val="0"/>
          <c:showCatName val="0"/>
          <c:showSerName val="0"/>
          <c:showPercent val="0"/>
          <c:showBubbleSize val="0"/>
        </c:dLbls>
        <c:gapWidth val="150"/>
        <c:axId val="96356608"/>
        <c:axId val="9636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xmlns:c16r2="http://schemas.microsoft.com/office/drawing/2015/06/chart">
            <c:ext xmlns:c16="http://schemas.microsoft.com/office/drawing/2014/chart" uri="{C3380CC4-5D6E-409C-BE32-E72D297353CC}">
              <c16:uniqueId val="{00000001-895C-4975-89CD-403C012EB039}"/>
            </c:ext>
          </c:extLst>
        </c:ser>
        <c:dLbls>
          <c:showLegendKey val="0"/>
          <c:showVal val="0"/>
          <c:showCatName val="0"/>
          <c:showSerName val="0"/>
          <c:showPercent val="0"/>
          <c:showBubbleSize val="0"/>
        </c:dLbls>
        <c:marker val="1"/>
        <c:smooth val="0"/>
        <c:axId val="96356608"/>
        <c:axId val="96362880"/>
      </c:lineChart>
      <c:dateAx>
        <c:axId val="96356608"/>
        <c:scaling>
          <c:orientation val="minMax"/>
        </c:scaling>
        <c:delete val="1"/>
        <c:axPos val="b"/>
        <c:numFmt formatCode="ge" sourceLinked="1"/>
        <c:majorTickMark val="none"/>
        <c:minorTickMark val="none"/>
        <c:tickLblPos val="none"/>
        <c:crossAx val="96362880"/>
        <c:crosses val="autoZero"/>
        <c:auto val="1"/>
        <c:lblOffset val="100"/>
        <c:baseTimeUnit val="years"/>
      </c:dateAx>
      <c:valAx>
        <c:axId val="96362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35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E67"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山口県山口市　山口市中央駐車場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6700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350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208.3</v>
      </c>
      <c r="V31" s="118"/>
      <c r="W31" s="118"/>
      <c r="X31" s="118"/>
      <c r="Y31" s="118"/>
      <c r="Z31" s="118"/>
      <c r="AA31" s="118"/>
      <c r="AB31" s="118"/>
      <c r="AC31" s="118"/>
      <c r="AD31" s="118"/>
      <c r="AE31" s="118"/>
      <c r="AF31" s="118"/>
      <c r="AG31" s="118"/>
      <c r="AH31" s="118"/>
      <c r="AI31" s="118"/>
      <c r="AJ31" s="118"/>
      <c r="AK31" s="118"/>
      <c r="AL31" s="118"/>
      <c r="AM31" s="118"/>
      <c r="AN31" s="118">
        <f>データ!Z7</f>
        <v>231.6</v>
      </c>
      <c r="AO31" s="118"/>
      <c r="AP31" s="118"/>
      <c r="AQ31" s="118"/>
      <c r="AR31" s="118"/>
      <c r="AS31" s="118"/>
      <c r="AT31" s="118"/>
      <c r="AU31" s="118"/>
      <c r="AV31" s="118"/>
      <c r="AW31" s="118"/>
      <c r="AX31" s="118"/>
      <c r="AY31" s="118"/>
      <c r="AZ31" s="118"/>
      <c r="BA31" s="118"/>
      <c r="BB31" s="118"/>
      <c r="BC31" s="118"/>
      <c r="BD31" s="118"/>
      <c r="BE31" s="118"/>
      <c r="BF31" s="118"/>
      <c r="BG31" s="118">
        <f>データ!AA7</f>
        <v>253.8</v>
      </c>
      <c r="BH31" s="118"/>
      <c r="BI31" s="118"/>
      <c r="BJ31" s="118"/>
      <c r="BK31" s="118"/>
      <c r="BL31" s="118"/>
      <c r="BM31" s="118"/>
      <c r="BN31" s="118"/>
      <c r="BO31" s="118"/>
      <c r="BP31" s="118"/>
      <c r="BQ31" s="118"/>
      <c r="BR31" s="118"/>
      <c r="BS31" s="118"/>
      <c r="BT31" s="118"/>
      <c r="BU31" s="118"/>
      <c r="BV31" s="118"/>
      <c r="BW31" s="118"/>
      <c r="BX31" s="118"/>
      <c r="BY31" s="118"/>
      <c r="BZ31" s="118">
        <f>データ!AB7</f>
        <v>233.3</v>
      </c>
      <c r="CA31" s="118"/>
      <c r="CB31" s="118"/>
      <c r="CC31" s="118"/>
      <c r="CD31" s="118"/>
      <c r="CE31" s="118"/>
      <c r="CF31" s="118"/>
      <c r="CG31" s="118"/>
      <c r="CH31" s="118"/>
      <c r="CI31" s="118"/>
      <c r="CJ31" s="118"/>
      <c r="CK31" s="118"/>
      <c r="CL31" s="118"/>
      <c r="CM31" s="118"/>
      <c r="CN31" s="118"/>
      <c r="CO31" s="118"/>
      <c r="CP31" s="118"/>
      <c r="CQ31" s="118"/>
      <c r="CR31" s="118"/>
      <c r="CS31" s="118">
        <f>データ!AC7</f>
        <v>230.6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95.1</v>
      </c>
      <c r="JD31" s="120"/>
      <c r="JE31" s="120"/>
      <c r="JF31" s="120"/>
      <c r="JG31" s="120"/>
      <c r="JH31" s="120"/>
      <c r="JI31" s="120"/>
      <c r="JJ31" s="120"/>
      <c r="JK31" s="120"/>
      <c r="JL31" s="120"/>
      <c r="JM31" s="120"/>
      <c r="JN31" s="120"/>
      <c r="JO31" s="120"/>
      <c r="JP31" s="120"/>
      <c r="JQ31" s="120"/>
      <c r="JR31" s="120"/>
      <c r="JS31" s="120"/>
      <c r="JT31" s="120"/>
      <c r="JU31" s="121"/>
      <c r="JV31" s="119">
        <f>データ!DL7</f>
        <v>96.6</v>
      </c>
      <c r="JW31" s="120"/>
      <c r="JX31" s="120"/>
      <c r="JY31" s="120"/>
      <c r="JZ31" s="120"/>
      <c r="KA31" s="120"/>
      <c r="KB31" s="120"/>
      <c r="KC31" s="120"/>
      <c r="KD31" s="120"/>
      <c r="KE31" s="120"/>
      <c r="KF31" s="120"/>
      <c r="KG31" s="120"/>
      <c r="KH31" s="120"/>
      <c r="KI31" s="120"/>
      <c r="KJ31" s="120"/>
      <c r="KK31" s="120"/>
      <c r="KL31" s="120"/>
      <c r="KM31" s="120"/>
      <c r="KN31" s="121"/>
      <c r="KO31" s="119">
        <f>データ!DM7</f>
        <v>95.4</v>
      </c>
      <c r="KP31" s="120"/>
      <c r="KQ31" s="120"/>
      <c r="KR31" s="120"/>
      <c r="KS31" s="120"/>
      <c r="KT31" s="120"/>
      <c r="KU31" s="120"/>
      <c r="KV31" s="120"/>
      <c r="KW31" s="120"/>
      <c r="KX31" s="120"/>
      <c r="KY31" s="120"/>
      <c r="KZ31" s="120"/>
      <c r="LA31" s="120"/>
      <c r="LB31" s="120"/>
      <c r="LC31" s="120"/>
      <c r="LD31" s="120"/>
      <c r="LE31" s="120"/>
      <c r="LF31" s="120"/>
      <c r="LG31" s="121"/>
      <c r="LH31" s="119">
        <f>データ!DN7</f>
        <v>97.4</v>
      </c>
      <c r="LI31" s="120"/>
      <c r="LJ31" s="120"/>
      <c r="LK31" s="120"/>
      <c r="LL31" s="120"/>
      <c r="LM31" s="120"/>
      <c r="LN31" s="120"/>
      <c r="LO31" s="120"/>
      <c r="LP31" s="120"/>
      <c r="LQ31" s="120"/>
      <c r="LR31" s="120"/>
      <c r="LS31" s="120"/>
      <c r="LT31" s="120"/>
      <c r="LU31" s="120"/>
      <c r="LV31" s="120"/>
      <c r="LW31" s="120"/>
      <c r="LX31" s="120"/>
      <c r="LY31" s="120"/>
      <c r="LZ31" s="121"/>
      <c r="MA31" s="119">
        <f>データ!DO7</f>
        <v>96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162.5</v>
      </c>
      <c r="V32" s="118"/>
      <c r="W32" s="118"/>
      <c r="X32" s="118"/>
      <c r="Y32" s="118"/>
      <c r="Z32" s="118"/>
      <c r="AA32" s="118"/>
      <c r="AB32" s="118"/>
      <c r="AC32" s="118"/>
      <c r="AD32" s="118"/>
      <c r="AE32" s="118"/>
      <c r="AF32" s="118"/>
      <c r="AG32" s="118"/>
      <c r="AH32" s="118"/>
      <c r="AI32" s="118"/>
      <c r="AJ32" s="118"/>
      <c r="AK32" s="118"/>
      <c r="AL32" s="118"/>
      <c r="AM32" s="118"/>
      <c r="AN32" s="118">
        <f>データ!AE7</f>
        <v>149.69999999999999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176.4</v>
      </c>
      <c r="BH32" s="118"/>
      <c r="BI32" s="118"/>
      <c r="BJ32" s="118"/>
      <c r="BK32" s="118"/>
      <c r="BL32" s="118"/>
      <c r="BM32" s="118"/>
      <c r="BN32" s="118"/>
      <c r="BO32" s="118"/>
      <c r="BP32" s="118"/>
      <c r="BQ32" s="118"/>
      <c r="BR32" s="118"/>
      <c r="BS32" s="118"/>
      <c r="BT32" s="118"/>
      <c r="BU32" s="118"/>
      <c r="BV32" s="118"/>
      <c r="BW32" s="118"/>
      <c r="BX32" s="118"/>
      <c r="BY32" s="118"/>
      <c r="BZ32" s="118">
        <f>データ!AG7</f>
        <v>172.5</v>
      </c>
      <c r="CA32" s="118"/>
      <c r="CB32" s="118"/>
      <c r="CC32" s="118"/>
      <c r="CD32" s="118"/>
      <c r="CE32" s="118"/>
      <c r="CF32" s="118"/>
      <c r="CG32" s="118"/>
      <c r="CH32" s="118"/>
      <c r="CI32" s="118"/>
      <c r="CJ32" s="118"/>
      <c r="CK32" s="118"/>
      <c r="CL32" s="118"/>
      <c r="CM32" s="118"/>
      <c r="CN32" s="118"/>
      <c r="CO32" s="118"/>
      <c r="CP32" s="118"/>
      <c r="CQ32" s="118"/>
      <c r="CR32" s="118"/>
      <c r="CS32" s="118">
        <f>データ!AH7</f>
        <v>198.5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5.9</v>
      </c>
      <c r="EM32" s="118"/>
      <c r="EN32" s="118"/>
      <c r="EO32" s="118"/>
      <c r="EP32" s="118"/>
      <c r="EQ32" s="118"/>
      <c r="ER32" s="118"/>
      <c r="ES32" s="118"/>
      <c r="ET32" s="118"/>
      <c r="EU32" s="118"/>
      <c r="EV32" s="118"/>
      <c r="EW32" s="118"/>
      <c r="EX32" s="118"/>
      <c r="EY32" s="118"/>
      <c r="EZ32" s="118"/>
      <c r="FA32" s="118"/>
      <c r="FB32" s="118"/>
      <c r="FC32" s="118"/>
      <c r="FD32" s="118"/>
      <c r="FE32" s="118">
        <f>データ!AP7</f>
        <v>5</v>
      </c>
      <c r="FF32" s="118"/>
      <c r="FG32" s="118"/>
      <c r="FH32" s="118"/>
      <c r="FI32" s="118"/>
      <c r="FJ32" s="118"/>
      <c r="FK32" s="118"/>
      <c r="FL32" s="118"/>
      <c r="FM32" s="118"/>
      <c r="FN32" s="118"/>
      <c r="FO32" s="118"/>
      <c r="FP32" s="118"/>
      <c r="FQ32" s="118"/>
      <c r="FR32" s="118"/>
      <c r="FS32" s="118"/>
      <c r="FT32" s="118"/>
      <c r="FU32" s="118"/>
      <c r="FV32" s="118"/>
      <c r="FW32" s="118"/>
      <c r="FX32" s="118">
        <f>データ!AQ7</f>
        <v>6.1</v>
      </c>
      <c r="FY32" s="118"/>
      <c r="FZ32" s="118"/>
      <c r="GA32" s="118"/>
      <c r="GB32" s="118"/>
      <c r="GC32" s="118"/>
      <c r="GD32" s="118"/>
      <c r="GE32" s="118"/>
      <c r="GF32" s="118"/>
      <c r="GG32" s="118"/>
      <c r="GH32" s="118"/>
      <c r="GI32" s="118"/>
      <c r="GJ32" s="118"/>
      <c r="GK32" s="118"/>
      <c r="GL32" s="118"/>
      <c r="GM32" s="118"/>
      <c r="GN32" s="118"/>
      <c r="GO32" s="118"/>
      <c r="GP32" s="118"/>
      <c r="GQ32" s="118">
        <f>データ!AR7</f>
        <v>5.6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153.69999999999999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149.69999999999999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152.30000000000001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148.5</v>
      </c>
      <c r="LI32" s="120"/>
      <c r="LJ32" s="120"/>
      <c r="LK32" s="120"/>
      <c r="LL32" s="120"/>
      <c r="LM32" s="120"/>
      <c r="LN32" s="120"/>
      <c r="LO32" s="120"/>
      <c r="LP32" s="120"/>
      <c r="LQ32" s="120"/>
      <c r="LR32" s="120"/>
      <c r="LS32" s="120"/>
      <c r="LT32" s="120"/>
      <c r="LU32" s="120"/>
      <c r="LV32" s="120"/>
      <c r="LW32" s="120"/>
      <c r="LX32" s="120"/>
      <c r="LY32" s="120"/>
      <c r="LZ32" s="121"/>
      <c r="MA32" s="119">
        <f>データ!DT7</f>
        <v>159.30000000000001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52" t="s">
        <v>133</v>
      </c>
      <c r="NE32" s="153"/>
      <c r="NF32" s="153"/>
      <c r="NG32" s="153"/>
      <c r="NH32" s="153"/>
      <c r="NI32" s="153"/>
      <c r="NJ32" s="153"/>
      <c r="NK32" s="153"/>
      <c r="NL32" s="153"/>
      <c r="NM32" s="153"/>
      <c r="NN32" s="153"/>
      <c r="NO32" s="153"/>
      <c r="NP32" s="153"/>
      <c r="NQ32" s="153"/>
      <c r="NR32" s="15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52"/>
      <c r="NE33" s="153"/>
      <c r="NF33" s="153"/>
      <c r="NG33" s="153"/>
      <c r="NH33" s="153"/>
      <c r="NI33" s="153"/>
      <c r="NJ33" s="153"/>
      <c r="NK33" s="153"/>
      <c r="NL33" s="153"/>
      <c r="NM33" s="153"/>
      <c r="NN33" s="153"/>
      <c r="NO33" s="153"/>
      <c r="NP33" s="153"/>
      <c r="NQ33" s="153"/>
      <c r="NR33" s="154"/>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52"/>
      <c r="NE34" s="153"/>
      <c r="NF34" s="153"/>
      <c r="NG34" s="153"/>
      <c r="NH34" s="153"/>
      <c r="NI34" s="153"/>
      <c r="NJ34" s="153"/>
      <c r="NK34" s="153"/>
      <c r="NL34" s="153"/>
      <c r="NM34" s="153"/>
      <c r="NN34" s="153"/>
      <c r="NO34" s="153"/>
      <c r="NP34" s="153"/>
      <c r="NQ34" s="153"/>
      <c r="NR34" s="154"/>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52"/>
      <c r="NE35" s="153"/>
      <c r="NF35" s="153"/>
      <c r="NG35" s="153"/>
      <c r="NH35" s="153"/>
      <c r="NI35" s="153"/>
      <c r="NJ35" s="153"/>
      <c r="NK35" s="153"/>
      <c r="NL35" s="153"/>
      <c r="NM35" s="153"/>
      <c r="NN35" s="153"/>
      <c r="NO35" s="153"/>
      <c r="NP35" s="153"/>
      <c r="NQ35" s="153"/>
      <c r="NR35" s="15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52"/>
      <c r="NE36" s="153"/>
      <c r="NF36" s="153"/>
      <c r="NG36" s="153"/>
      <c r="NH36" s="153"/>
      <c r="NI36" s="153"/>
      <c r="NJ36" s="153"/>
      <c r="NK36" s="153"/>
      <c r="NL36" s="153"/>
      <c r="NM36" s="153"/>
      <c r="NN36" s="153"/>
      <c r="NO36" s="153"/>
      <c r="NP36" s="153"/>
      <c r="NQ36" s="153"/>
      <c r="NR36" s="15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52"/>
      <c r="NE37" s="153"/>
      <c r="NF37" s="153"/>
      <c r="NG37" s="153"/>
      <c r="NH37" s="153"/>
      <c r="NI37" s="153"/>
      <c r="NJ37" s="153"/>
      <c r="NK37" s="153"/>
      <c r="NL37" s="153"/>
      <c r="NM37" s="153"/>
      <c r="NN37" s="153"/>
      <c r="NO37" s="153"/>
      <c r="NP37" s="153"/>
      <c r="NQ37" s="153"/>
      <c r="NR37" s="15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52"/>
      <c r="NE38" s="153"/>
      <c r="NF38" s="153"/>
      <c r="NG38" s="153"/>
      <c r="NH38" s="153"/>
      <c r="NI38" s="153"/>
      <c r="NJ38" s="153"/>
      <c r="NK38" s="153"/>
      <c r="NL38" s="153"/>
      <c r="NM38" s="153"/>
      <c r="NN38" s="153"/>
      <c r="NO38" s="153"/>
      <c r="NP38" s="153"/>
      <c r="NQ38" s="153"/>
      <c r="NR38" s="15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52"/>
      <c r="NE39" s="153"/>
      <c r="NF39" s="153"/>
      <c r="NG39" s="153"/>
      <c r="NH39" s="153"/>
      <c r="NI39" s="153"/>
      <c r="NJ39" s="153"/>
      <c r="NK39" s="153"/>
      <c r="NL39" s="153"/>
      <c r="NM39" s="153"/>
      <c r="NN39" s="153"/>
      <c r="NO39" s="153"/>
      <c r="NP39" s="153"/>
      <c r="NQ39" s="153"/>
      <c r="NR39" s="15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52"/>
      <c r="NE40" s="153"/>
      <c r="NF40" s="153"/>
      <c r="NG40" s="153"/>
      <c r="NH40" s="153"/>
      <c r="NI40" s="153"/>
      <c r="NJ40" s="153"/>
      <c r="NK40" s="153"/>
      <c r="NL40" s="153"/>
      <c r="NM40" s="153"/>
      <c r="NN40" s="153"/>
      <c r="NO40" s="153"/>
      <c r="NP40" s="153"/>
      <c r="NQ40" s="153"/>
      <c r="NR40" s="15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52"/>
      <c r="NE41" s="153"/>
      <c r="NF41" s="153"/>
      <c r="NG41" s="153"/>
      <c r="NH41" s="153"/>
      <c r="NI41" s="153"/>
      <c r="NJ41" s="153"/>
      <c r="NK41" s="153"/>
      <c r="NL41" s="153"/>
      <c r="NM41" s="153"/>
      <c r="NN41" s="153"/>
      <c r="NO41" s="153"/>
      <c r="NP41" s="153"/>
      <c r="NQ41" s="153"/>
      <c r="NR41" s="15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52"/>
      <c r="NE42" s="153"/>
      <c r="NF42" s="153"/>
      <c r="NG42" s="153"/>
      <c r="NH42" s="153"/>
      <c r="NI42" s="153"/>
      <c r="NJ42" s="153"/>
      <c r="NK42" s="153"/>
      <c r="NL42" s="153"/>
      <c r="NM42" s="153"/>
      <c r="NN42" s="153"/>
      <c r="NO42" s="153"/>
      <c r="NP42" s="153"/>
      <c r="NQ42" s="153"/>
      <c r="NR42" s="15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52"/>
      <c r="NE43" s="153"/>
      <c r="NF43" s="153"/>
      <c r="NG43" s="153"/>
      <c r="NH43" s="153"/>
      <c r="NI43" s="153"/>
      <c r="NJ43" s="153"/>
      <c r="NK43" s="153"/>
      <c r="NL43" s="153"/>
      <c r="NM43" s="153"/>
      <c r="NN43" s="153"/>
      <c r="NO43" s="153"/>
      <c r="NP43" s="153"/>
      <c r="NQ43" s="153"/>
      <c r="NR43" s="15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52"/>
      <c r="NE44" s="153"/>
      <c r="NF44" s="153"/>
      <c r="NG44" s="153"/>
      <c r="NH44" s="153"/>
      <c r="NI44" s="153"/>
      <c r="NJ44" s="153"/>
      <c r="NK44" s="153"/>
      <c r="NL44" s="153"/>
      <c r="NM44" s="153"/>
      <c r="NN44" s="153"/>
      <c r="NO44" s="153"/>
      <c r="NP44" s="153"/>
      <c r="NQ44" s="153"/>
      <c r="NR44" s="15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52"/>
      <c r="NE45" s="153"/>
      <c r="NF45" s="153"/>
      <c r="NG45" s="153"/>
      <c r="NH45" s="153"/>
      <c r="NI45" s="153"/>
      <c r="NJ45" s="153"/>
      <c r="NK45" s="153"/>
      <c r="NL45" s="153"/>
      <c r="NM45" s="153"/>
      <c r="NN45" s="153"/>
      <c r="NO45" s="153"/>
      <c r="NP45" s="153"/>
      <c r="NQ45" s="153"/>
      <c r="NR45" s="15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52"/>
      <c r="NE46" s="153"/>
      <c r="NF46" s="153"/>
      <c r="NG46" s="153"/>
      <c r="NH46" s="153"/>
      <c r="NI46" s="153"/>
      <c r="NJ46" s="153"/>
      <c r="NK46" s="153"/>
      <c r="NL46" s="153"/>
      <c r="NM46" s="153"/>
      <c r="NN46" s="153"/>
      <c r="NO46" s="153"/>
      <c r="NP46" s="153"/>
      <c r="NQ46" s="153"/>
      <c r="NR46" s="15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52"/>
      <c r="NE47" s="153"/>
      <c r="NF47" s="153"/>
      <c r="NG47" s="153"/>
      <c r="NH47" s="153"/>
      <c r="NI47" s="153"/>
      <c r="NJ47" s="153"/>
      <c r="NK47" s="153"/>
      <c r="NL47" s="153"/>
      <c r="NM47" s="153"/>
      <c r="NN47" s="153"/>
      <c r="NO47" s="153"/>
      <c r="NP47" s="153"/>
      <c r="NQ47" s="153"/>
      <c r="NR47" s="15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52" t="s">
        <v>134</v>
      </c>
      <c r="NE49" s="153"/>
      <c r="NF49" s="153"/>
      <c r="NG49" s="153"/>
      <c r="NH49" s="153"/>
      <c r="NI49" s="153"/>
      <c r="NJ49" s="153"/>
      <c r="NK49" s="153"/>
      <c r="NL49" s="153"/>
      <c r="NM49" s="153"/>
      <c r="NN49" s="153"/>
      <c r="NO49" s="153"/>
      <c r="NP49" s="153"/>
      <c r="NQ49" s="153"/>
      <c r="NR49" s="15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52"/>
      <c r="NE50" s="153"/>
      <c r="NF50" s="153"/>
      <c r="NG50" s="153"/>
      <c r="NH50" s="153"/>
      <c r="NI50" s="153"/>
      <c r="NJ50" s="153"/>
      <c r="NK50" s="153"/>
      <c r="NL50" s="153"/>
      <c r="NM50" s="153"/>
      <c r="NN50" s="153"/>
      <c r="NO50" s="153"/>
      <c r="NP50" s="153"/>
      <c r="NQ50" s="153"/>
      <c r="NR50" s="15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52"/>
      <c r="NE51" s="153"/>
      <c r="NF51" s="153"/>
      <c r="NG51" s="153"/>
      <c r="NH51" s="153"/>
      <c r="NI51" s="153"/>
      <c r="NJ51" s="153"/>
      <c r="NK51" s="153"/>
      <c r="NL51" s="153"/>
      <c r="NM51" s="153"/>
      <c r="NN51" s="153"/>
      <c r="NO51" s="153"/>
      <c r="NP51" s="153"/>
      <c r="NQ51" s="153"/>
      <c r="NR51" s="15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54.1</v>
      </c>
      <c r="EM52" s="118"/>
      <c r="EN52" s="118"/>
      <c r="EO52" s="118"/>
      <c r="EP52" s="118"/>
      <c r="EQ52" s="118"/>
      <c r="ER52" s="118"/>
      <c r="ES52" s="118"/>
      <c r="ET52" s="118"/>
      <c r="EU52" s="118"/>
      <c r="EV52" s="118"/>
      <c r="EW52" s="118"/>
      <c r="EX52" s="118"/>
      <c r="EY52" s="118"/>
      <c r="EZ52" s="118"/>
      <c r="FA52" s="118"/>
      <c r="FB52" s="118"/>
      <c r="FC52" s="118"/>
      <c r="FD52" s="118"/>
      <c r="FE52" s="118">
        <f>データ!BG7</f>
        <v>59.6</v>
      </c>
      <c r="FF52" s="118"/>
      <c r="FG52" s="118"/>
      <c r="FH52" s="118"/>
      <c r="FI52" s="118"/>
      <c r="FJ52" s="118"/>
      <c r="FK52" s="118"/>
      <c r="FL52" s="118"/>
      <c r="FM52" s="118"/>
      <c r="FN52" s="118"/>
      <c r="FO52" s="118"/>
      <c r="FP52" s="118"/>
      <c r="FQ52" s="118"/>
      <c r="FR52" s="118"/>
      <c r="FS52" s="118"/>
      <c r="FT52" s="118"/>
      <c r="FU52" s="118"/>
      <c r="FV52" s="118"/>
      <c r="FW52" s="118"/>
      <c r="FX52" s="118">
        <f>データ!BH7</f>
        <v>62.7</v>
      </c>
      <c r="FY52" s="118"/>
      <c r="FZ52" s="118"/>
      <c r="GA52" s="118"/>
      <c r="GB52" s="118"/>
      <c r="GC52" s="118"/>
      <c r="GD52" s="118"/>
      <c r="GE52" s="118"/>
      <c r="GF52" s="118"/>
      <c r="GG52" s="118"/>
      <c r="GH52" s="118"/>
      <c r="GI52" s="118"/>
      <c r="GJ52" s="118"/>
      <c r="GK52" s="118"/>
      <c r="GL52" s="118"/>
      <c r="GM52" s="118"/>
      <c r="GN52" s="118"/>
      <c r="GO52" s="118"/>
      <c r="GP52" s="118"/>
      <c r="GQ52" s="118">
        <f>データ!BI7</f>
        <v>62.8</v>
      </c>
      <c r="GR52" s="118"/>
      <c r="GS52" s="118"/>
      <c r="GT52" s="118"/>
      <c r="GU52" s="118"/>
      <c r="GV52" s="118"/>
      <c r="GW52" s="118"/>
      <c r="GX52" s="118"/>
      <c r="GY52" s="118"/>
      <c r="GZ52" s="118"/>
      <c r="HA52" s="118"/>
      <c r="HB52" s="118"/>
      <c r="HC52" s="118"/>
      <c r="HD52" s="118"/>
      <c r="HE52" s="118"/>
      <c r="HF52" s="118"/>
      <c r="HG52" s="118"/>
      <c r="HH52" s="118"/>
      <c r="HI52" s="118"/>
      <c r="HJ52" s="118">
        <f>データ!BJ7</f>
        <v>60.8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20873</v>
      </c>
      <c r="JD52" s="126"/>
      <c r="JE52" s="126"/>
      <c r="JF52" s="126"/>
      <c r="JG52" s="126"/>
      <c r="JH52" s="126"/>
      <c r="JI52" s="126"/>
      <c r="JJ52" s="126"/>
      <c r="JK52" s="126"/>
      <c r="JL52" s="126"/>
      <c r="JM52" s="126"/>
      <c r="JN52" s="126"/>
      <c r="JO52" s="126"/>
      <c r="JP52" s="126"/>
      <c r="JQ52" s="126"/>
      <c r="JR52" s="126"/>
      <c r="JS52" s="126"/>
      <c r="JT52" s="126"/>
      <c r="JU52" s="126"/>
      <c r="JV52" s="126">
        <f>データ!BR7</f>
        <v>20864</v>
      </c>
      <c r="JW52" s="126"/>
      <c r="JX52" s="126"/>
      <c r="JY52" s="126"/>
      <c r="JZ52" s="126"/>
      <c r="KA52" s="126"/>
      <c r="KB52" s="126"/>
      <c r="KC52" s="126"/>
      <c r="KD52" s="126"/>
      <c r="KE52" s="126"/>
      <c r="KF52" s="126"/>
      <c r="KG52" s="126"/>
      <c r="KH52" s="126"/>
      <c r="KI52" s="126"/>
      <c r="KJ52" s="126"/>
      <c r="KK52" s="126"/>
      <c r="KL52" s="126"/>
      <c r="KM52" s="126"/>
      <c r="KN52" s="126"/>
      <c r="KO52" s="126">
        <f>データ!BS7</f>
        <v>24866</v>
      </c>
      <c r="KP52" s="126"/>
      <c r="KQ52" s="126"/>
      <c r="KR52" s="126"/>
      <c r="KS52" s="126"/>
      <c r="KT52" s="126"/>
      <c r="KU52" s="126"/>
      <c r="KV52" s="126"/>
      <c r="KW52" s="126"/>
      <c r="KX52" s="126"/>
      <c r="KY52" s="126"/>
      <c r="KZ52" s="126"/>
      <c r="LA52" s="126"/>
      <c r="LB52" s="126"/>
      <c r="LC52" s="126"/>
      <c r="LD52" s="126"/>
      <c r="LE52" s="126"/>
      <c r="LF52" s="126"/>
      <c r="LG52" s="126"/>
      <c r="LH52" s="126">
        <f>データ!BT7</f>
        <v>21699</v>
      </c>
      <c r="LI52" s="126"/>
      <c r="LJ52" s="126"/>
      <c r="LK52" s="126"/>
      <c r="LL52" s="126"/>
      <c r="LM52" s="126"/>
      <c r="LN52" s="126"/>
      <c r="LO52" s="126"/>
      <c r="LP52" s="126"/>
      <c r="LQ52" s="126"/>
      <c r="LR52" s="126"/>
      <c r="LS52" s="126"/>
      <c r="LT52" s="126"/>
      <c r="LU52" s="126"/>
      <c r="LV52" s="126"/>
      <c r="LW52" s="126"/>
      <c r="LX52" s="126"/>
      <c r="LY52" s="126"/>
      <c r="LZ52" s="126"/>
      <c r="MA52" s="126">
        <f>データ!BU7</f>
        <v>21222</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52"/>
      <c r="NE52" s="153"/>
      <c r="NF52" s="153"/>
      <c r="NG52" s="153"/>
      <c r="NH52" s="153"/>
      <c r="NI52" s="153"/>
      <c r="NJ52" s="153"/>
      <c r="NK52" s="153"/>
      <c r="NL52" s="153"/>
      <c r="NM52" s="153"/>
      <c r="NN52" s="153"/>
      <c r="NO52" s="153"/>
      <c r="NP52" s="153"/>
      <c r="NQ52" s="153"/>
      <c r="NR52" s="15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46</v>
      </c>
      <c r="V53" s="126"/>
      <c r="W53" s="126"/>
      <c r="X53" s="126"/>
      <c r="Y53" s="126"/>
      <c r="Z53" s="126"/>
      <c r="AA53" s="126"/>
      <c r="AB53" s="126"/>
      <c r="AC53" s="126"/>
      <c r="AD53" s="126"/>
      <c r="AE53" s="126"/>
      <c r="AF53" s="126"/>
      <c r="AG53" s="126"/>
      <c r="AH53" s="126"/>
      <c r="AI53" s="126"/>
      <c r="AJ53" s="126"/>
      <c r="AK53" s="126"/>
      <c r="AL53" s="126"/>
      <c r="AM53" s="126"/>
      <c r="AN53" s="126">
        <f>データ!BA7</f>
        <v>30</v>
      </c>
      <c r="AO53" s="126"/>
      <c r="AP53" s="126"/>
      <c r="AQ53" s="126"/>
      <c r="AR53" s="126"/>
      <c r="AS53" s="126"/>
      <c r="AT53" s="126"/>
      <c r="AU53" s="126"/>
      <c r="AV53" s="126"/>
      <c r="AW53" s="126"/>
      <c r="AX53" s="126"/>
      <c r="AY53" s="126"/>
      <c r="AZ53" s="126"/>
      <c r="BA53" s="126"/>
      <c r="BB53" s="126"/>
      <c r="BC53" s="126"/>
      <c r="BD53" s="126"/>
      <c r="BE53" s="126"/>
      <c r="BF53" s="126"/>
      <c r="BG53" s="126">
        <f>データ!BB7</f>
        <v>26</v>
      </c>
      <c r="BH53" s="126"/>
      <c r="BI53" s="126"/>
      <c r="BJ53" s="126"/>
      <c r="BK53" s="126"/>
      <c r="BL53" s="126"/>
      <c r="BM53" s="126"/>
      <c r="BN53" s="126"/>
      <c r="BO53" s="126"/>
      <c r="BP53" s="126"/>
      <c r="BQ53" s="126"/>
      <c r="BR53" s="126"/>
      <c r="BS53" s="126"/>
      <c r="BT53" s="126"/>
      <c r="BU53" s="126"/>
      <c r="BV53" s="126"/>
      <c r="BW53" s="126"/>
      <c r="BX53" s="126"/>
      <c r="BY53" s="126"/>
      <c r="BZ53" s="126">
        <f>データ!BC7</f>
        <v>26</v>
      </c>
      <c r="CA53" s="126"/>
      <c r="CB53" s="126"/>
      <c r="CC53" s="126"/>
      <c r="CD53" s="126"/>
      <c r="CE53" s="126"/>
      <c r="CF53" s="126"/>
      <c r="CG53" s="126"/>
      <c r="CH53" s="126"/>
      <c r="CI53" s="126"/>
      <c r="CJ53" s="126"/>
      <c r="CK53" s="126"/>
      <c r="CL53" s="126"/>
      <c r="CM53" s="126"/>
      <c r="CN53" s="126"/>
      <c r="CO53" s="126"/>
      <c r="CP53" s="126"/>
      <c r="CQ53" s="126"/>
      <c r="CR53" s="126"/>
      <c r="CS53" s="126">
        <f>データ!BD7</f>
        <v>14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36</v>
      </c>
      <c r="EM53" s="118"/>
      <c r="EN53" s="118"/>
      <c r="EO53" s="118"/>
      <c r="EP53" s="118"/>
      <c r="EQ53" s="118"/>
      <c r="ER53" s="118"/>
      <c r="ES53" s="118"/>
      <c r="ET53" s="118"/>
      <c r="EU53" s="118"/>
      <c r="EV53" s="118"/>
      <c r="EW53" s="118"/>
      <c r="EX53" s="118"/>
      <c r="EY53" s="118"/>
      <c r="EZ53" s="118"/>
      <c r="FA53" s="118"/>
      <c r="FB53" s="118"/>
      <c r="FC53" s="118"/>
      <c r="FD53" s="118"/>
      <c r="FE53" s="118">
        <f>データ!BL7</f>
        <v>29.9</v>
      </c>
      <c r="FF53" s="118"/>
      <c r="FG53" s="118"/>
      <c r="FH53" s="118"/>
      <c r="FI53" s="118"/>
      <c r="FJ53" s="118"/>
      <c r="FK53" s="118"/>
      <c r="FL53" s="118"/>
      <c r="FM53" s="118"/>
      <c r="FN53" s="118"/>
      <c r="FO53" s="118"/>
      <c r="FP53" s="118"/>
      <c r="FQ53" s="118"/>
      <c r="FR53" s="118"/>
      <c r="FS53" s="118"/>
      <c r="FT53" s="118"/>
      <c r="FU53" s="118"/>
      <c r="FV53" s="118"/>
      <c r="FW53" s="118"/>
      <c r="FX53" s="118">
        <f>データ!BM7</f>
        <v>36.1</v>
      </c>
      <c r="FY53" s="118"/>
      <c r="FZ53" s="118"/>
      <c r="GA53" s="118"/>
      <c r="GB53" s="118"/>
      <c r="GC53" s="118"/>
      <c r="GD53" s="118"/>
      <c r="GE53" s="118"/>
      <c r="GF53" s="118"/>
      <c r="GG53" s="118"/>
      <c r="GH53" s="118"/>
      <c r="GI53" s="118"/>
      <c r="GJ53" s="118"/>
      <c r="GK53" s="118"/>
      <c r="GL53" s="118"/>
      <c r="GM53" s="118"/>
      <c r="GN53" s="118"/>
      <c r="GO53" s="118"/>
      <c r="GP53" s="118"/>
      <c r="GQ53" s="118">
        <f>データ!BN7</f>
        <v>33.9</v>
      </c>
      <c r="GR53" s="118"/>
      <c r="GS53" s="118"/>
      <c r="GT53" s="118"/>
      <c r="GU53" s="118"/>
      <c r="GV53" s="118"/>
      <c r="GW53" s="118"/>
      <c r="GX53" s="118"/>
      <c r="GY53" s="118"/>
      <c r="GZ53" s="118"/>
      <c r="HA53" s="118"/>
      <c r="HB53" s="118"/>
      <c r="HC53" s="118"/>
      <c r="HD53" s="118"/>
      <c r="HE53" s="118"/>
      <c r="HF53" s="118"/>
      <c r="HG53" s="118"/>
      <c r="HH53" s="118"/>
      <c r="HI53" s="118"/>
      <c r="HJ53" s="118">
        <f>データ!BO7</f>
        <v>26.5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23102</v>
      </c>
      <c r="JD53" s="126"/>
      <c r="JE53" s="126"/>
      <c r="JF53" s="126"/>
      <c r="JG53" s="126"/>
      <c r="JH53" s="126"/>
      <c r="JI53" s="126"/>
      <c r="JJ53" s="126"/>
      <c r="JK53" s="126"/>
      <c r="JL53" s="126"/>
      <c r="JM53" s="126"/>
      <c r="JN53" s="126"/>
      <c r="JO53" s="126"/>
      <c r="JP53" s="126"/>
      <c r="JQ53" s="126"/>
      <c r="JR53" s="126"/>
      <c r="JS53" s="126"/>
      <c r="JT53" s="126"/>
      <c r="JU53" s="126"/>
      <c r="JV53" s="126">
        <f>データ!BW7</f>
        <v>18295</v>
      </c>
      <c r="JW53" s="126"/>
      <c r="JX53" s="126"/>
      <c r="JY53" s="126"/>
      <c r="JZ53" s="126"/>
      <c r="KA53" s="126"/>
      <c r="KB53" s="126"/>
      <c r="KC53" s="126"/>
      <c r="KD53" s="126"/>
      <c r="KE53" s="126"/>
      <c r="KF53" s="126"/>
      <c r="KG53" s="126"/>
      <c r="KH53" s="126"/>
      <c r="KI53" s="126"/>
      <c r="KJ53" s="126"/>
      <c r="KK53" s="126"/>
      <c r="KL53" s="126"/>
      <c r="KM53" s="126"/>
      <c r="KN53" s="126"/>
      <c r="KO53" s="126">
        <f>データ!BX7</f>
        <v>22959</v>
      </c>
      <c r="KP53" s="126"/>
      <c r="KQ53" s="126"/>
      <c r="KR53" s="126"/>
      <c r="KS53" s="126"/>
      <c r="KT53" s="126"/>
      <c r="KU53" s="126"/>
      <c r="KV53" s="126"/>
      <c r="KW53" s="126"/>
      <c r="KX53" s="126"/>
      <c r="KY53" s="126"/>
      <c r="KZ53" s="126"/>
      <c r="LA53" s="126"/>
      <c r="LB53" s="126"/>
      <c r="LC53" s="126"/>
      <c r="LD53" s="126"/>
      <c r="LE53" s="126"/>
      <c r="LF53" s="126"/>
      <c r="LG53" s="126"/>
      <c r="LH53" s="126">
        <f>データ!BY7</f>
        <v>22148</v>
      </c>
      <c r="LI53" s="126"/>
      <c r="LJ53" s="126"/>
      <c r="LK53" s="126"/>
      <c r="LL53" s="126"/>
      <c r="LM53" s="126"/>
      <c r="LN53" s="126"/>
      <c r="LO53" s="126"/>
      <c r="LP53" s="126"/>
      <c r="LQ53" s="126"/>
      <c r="LR53" s="126"/>
      <c r="LS53" s="126"/>
      <c r="LT53" s="126"/>
      <c r="LU53" s="126"/>
      <c r="LV53" s="126"/>
      <c r="LW53" s="126"/>
      <c r="LX53" s="126"/>
      <c r="LY53" s="126"/>
      <c r="LZ53" s="126"/>
      <c r="MA53" s="126">
        <f>データ!BZ7</f>
        <v>24086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52"/>
      <c r="NE53" s="153"/>
      <c r="NF53" s="153"/>
      <c r="NG53" s="153"/>
      <c r="NH53" s="153"/>
      <c r="NI53" s="153"/>
      <c r="NJ53" s="153"/>
      <c r="NK53" s="153"/>
      <c r="NL53" s="153"/>
      <c r="NM53" s="153"/>
      <c r="NN53" s="153"/>
      <c r="NO53" s="153"/>
      <c r="NP53" s="153"/>
      <c r="NQ53" s="153"/>
      <c r="NR53" s="15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52"/>
      <c r="NE54" s="153"/>
      <c r="NF54" s="153"/>
      <c r="NG54" s="153"/>
      <c r="NH54" s="153"/>
      <c r="NI54" s="153"/>
      <c r="NJ54" s="153"/>
      <c r="NK54" s="153"/>
      <c r="NL54" s="153"/>
      <c r="NM54" s="153"/>
      <c r="NN54" s="153"/>
      <c r="NO54" s="153"/>
      <c r="NP54" s="153"/>
      <c r="NQ54" s="153"/>
      <c r="NR54" s="154"/>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52"/>
      <c r="NE55" s="153"/>
      <c r="NF55" s="153"/>
      <c r="NG55" s="153"/>
      <c r="NH55" s="153"/>
      <c r="NI55" s="153"/>
      <c r="NJ55" s="153"/>
      <c r="NK55" s="153"/>
      <c r="NL55" s="153"/>
      <c r="NM55" s="153"/>
      <c r="NN55" s="153"/>
      <c r="NO55" s="153"/>
      <c r="NP55" s="153"/>
      <c r="NQ55" s="153"/>
      <c r="NR55" s="154"/>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52"/>
      <c r="NE56" s="153"/>
      <c r="NF56" s="153"/>
      <c r="NG56" s="153"/>
      <c r="NH56" s="153"/>
      <c r="NI56" s="153"/>
      <c r="NJ56" s="153"/>
      <c r="NK56" s="153"/>
      <c r="NL56" s="153"/>
      <c r="NM56" s="153"/>
      <c r="NN56" s="153"/>
      <c r="NO56" s="153"/>
      <c r="NP56" s="153"/>
      <c r="NQ56" s="153"/>
      <c r="NR56" s="15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52"/>
      <c r="NE57" s="153"/>
      <c r="NF57" s="153"/>
      <c r="NG57" s="153"/>
      <c r="NH57" s="153"/>
      <c r="NI57" s="153"/>
      <c r="NJ57" s="153"/>
      <c r="NK57" s="153"/>
      <c r="NL57" s="153"/>
      <c r="NM57" s="153"/>
      <c r="NN57" s="153"/>
      <c r="NO57" s="153"/>
      <c r="NP57" s="153"/>
      <c r="NQ57" s="153"/>
      <c r="NR57" s="15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52"/>
      <c r="NE58" s="153"/>
      <c r="NF58" s="153"/>
      <c r="NG58" s="153"/>
      <c r="NH58" s="153"/>
      <c r="NI58" s="153"/>
      <c r="NJ58" s="153"/>
      <c r="NK58" s="153"/>
      <c r="NL58" s="153"/>
      <c r="NM58" s="153"/>
      <c r="NN58" s="153"/>
      <c r="NO58" s="153"/>
      <c r="NP58" s="153"/>
      <c r="NQ58" s="153"/>
      <c r="NR58" s="15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52"/>
      <c r="NE59" s="153"/>
      <c r="NF59" s="153"/>
      <c r="NG59" s="153"/>
      <c r="NH59" s="153"/>
      <c r="NI59" s="153"/>
      <c r="NJ59" s="153"/>
      <c r="NK59" s="153"/>
      <c r="NL59" s="153"/>
      <c r="NM59" s="153"/>
      <c r="NN59" s="153"/>
      <c r="NO59" s="153"/>
      <c r="NP59" s="153"/>
      <c r="NQ59" s="153"/>
      <c r="NR59" s="154"/>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52"/>
      <c r="NE60" s="153"/>
      <c r="NF60" s="153"/>
      <c r="NG60" s="153"/>
      <c r="NH60" s="153"/>
      <c r="NI60" s="153"/>
      <c r="NJ60" s="153"/>
      <c r="NK60" s="153"/>
      <c r="NL60" s="153"/>
      <c r="NM60" s="153"/>
      <c r="NN60" s="153"/>
      <c r="NO60" s="153"/>
      <c r="NP60" s="153"/>
      <c r="NQ60" s="153"/>
      <c r="NR60" s="15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52"/>
      <c r="NE61" s="153"/>
      <c r="NF61" s="153"/>
      <c r="NG61" s="153"/>
      <c r="NH61" s="153"/>
      <c r="NI61" s="153"/>
      <c r="NJ61" s="153"/>
      <c r="NK61" s="153"/>
      <c r="NL61" s="153"/>
      <c r="NM61" s="153"/>
      <c r="NN61" s="153"/>
      <c r="NO61" s="153"/>
      <c r="NP61" s="153"/>
      <c r="NQ61" s="153"/>
      <c r="NR61" s="15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52"/>
      <c r="NE62" s="153"/>
      <c r="NF62" s="153"/>
      <c r="NG62" s="153"/>
      <c r="NH62" s="153"/>
      <c r="NI62" s="153"/>
      <c r="NJ62" s="153"/>
      <c r="NK62" s="153"/>
      <c r="NL62" s="153"/>
      <c r="NM62" s="153"/>
      <c r="NN62" s="153"/>
      <c r="NO62" s="153"/>
      <c r="NP62" s="153"/>
      <c r="NQ62" s="153"/>
      <c r="NR62" s="15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52"/>
      <c r="NE63" s="153"/>
      <c r="NF63" s="153"/>
      <c r="NG63" s="153"/>
      <c r="NH63" s="153"/>
      <c r="NI63" s="153"/>
      <c r="NJ63" s="153"/>
      <c r="NK63" s="153"/>
      <c r="NL63" s="153"/>
      <c r="NM63" s="153"/>
      <c r="NN63" s="153"/>
      <c r="NO63" s="153"/>
      <c r="NP63" s="153"/>
      <c r="NQ63" s="153"/>
      <c r="NR63" s="15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5"/>
      <c r="NE64" s="156"/>
      <c r="NF64" s="156"/>
      <c r="NG64" s="156"/>
      <c r="NH64" s="156"/>
      <c r="NI64" s="156"/>
      <c r="NJ64" s="156"/>
      <c r="NK64" s="156"/>
      <c r="NL64" s="156"/>
      <c r="NM64" s="156"/>
      <c r="NN64" s="156"/>
      <c r="NO64" s="156"/>
      <c r="NP64" s="156"/>
      <c r="NQ64" s="156"/>
      <c r="NR64" s="15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348707</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232700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1637.3</v>
      </c>
      <c r="KB78" s="120"/>
      <c r="KC78" s="120"/>
      <c r="KD78" s="120"/>
      <c r="KE78" s="120"/>
      <c r="KF78" s="120"/>
      <c r="KG78" s="120"/>
      <c r="KH78" s="120"/>
      <c r="KI78" s="120"/>
      <c r="KJ78" s="120"/>
      <c r="KK78" s="120"/>
      <c r="KL78" s="120"/>
      <c r="KM78" s="120"/>
      <c r="KN78" s="120"/>
      <c r="KO78" s="121"/>
      <c r="KP78" s="119">
        <f>データ!DF7</f>
        <v>1098.3</v>
      </c>
      <c r="KQ78" s="120"/>
      <c r="KR78" s="120"/>
      <c r="KS78" s="120"/>
      <c r="KT78" s="120"/>
      <c r="KU78" s="120"/>
      <c r="KV78" s="120"/>
      <c r="KW78" s="120"/>
      <c r="KX78" s="120"/>
      <c r="KY78" s="120"/>
      <c r="KZ78" s="120"/>
      <c r="LA78" s="120"/>
      <c r="LB78" s="120"/>
      <c r="LC78" s="120"/>
      <c r="LD78" s="121"/>
      <c r="LE78" s="119">
        <f>データ!DG7</f>
        <v>655.5</v>
      </c>
      <c r="LF78" s="120"/>
      <c r="LG78" s="120"/>
      <c r="LH78" s="120"/>
      <c r="LI78" s="120"/>
      <c r="LJ78" s="120"/>
      <c r="LK78" s="120"/>
      <c r="LL78" s="120"/>
      <c r="LM78" s="120"/>
      <c r="LN78" s="120"/>
      <c r="LO78" s="120"/>
      <c r="LP78" s="120"/>
      <c r="LQ78" s="120"/>
      <c r="LR78" s="120"/>
      <c r="LS78" s="121"/>
      <c r="LT78" s="119">
        <f>データ!DH7</f>
        <v>316.8</v>
      </c>
      <c r="LU78" s="120"/>
      <c r="LV78" s="120"/>
      <c r="LW78" s="120"/>
      <c r="LX78" s="120"/>
      <c r="LY78" s="120"/>
      <c r="LZ78" s="120"/>
      <c r="MA78" s="120"/>
      <c r="MB78" s="120"/>
      <c r="MC78" s="120"/>
      <c r="MD78" s="120"/>
      <c r="ME78" s="120"/>
      <c r="MF78" s="120"/>
      <c r="MG78" s="120"/>
      <c r="MH78" s="121"/>
      <c r="MI78" s="119">
        <f>データ!DI7</f>
        <v>113.9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IBfxVr1ZyGa4+wW8swZ5uzzr4jkGFBPxY4ExFJ+R7ApSlYgk11a4LUTqbzD+P6PRdhWCq2kD+SnjVZjkdhsPWg==" saltValue="zy3qTVhbj39SK+hMhzW44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109</v>
      </c>
      <c r="B6" s="60">
        <f>B8</f>
        <v>2017</v>
      </c>
      <c r="C6" s="60">
        <f t="shared" ref="C6:X6" si="1">C8</f>
        <v>352039</v>
      </c>
      <c r="D6" s="60">
        <f t="shared" si="1"/>
        <v>47</v>
      </c>
      <c r="E6" s="60">
        <f t="shared" si="1"/>
        <v>14</v>
      </c>
      <c r="F6" s="60">
        <f t="shared" si="1"/>
        <v>0</v>
      </c>
      <c r="G6" s="60">
        <f t="shared" si="1"/>
        <v>1</v>
      </c>
      <c r="H6" s="60" t="str">
        <f>SUBSTITUTE(H8,"　","")</f>
        <v>山口県山口市</v>
      </c>
      <c r="I6" s="60" t="str">
        <f t="shared" si="1"/>
        <v>山口市中央駐車場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40</v>
      </c>
      <c r="S6" s="62" t="str">
        <f t="shared" si="1"/>
        <v>公共施設</v>
      </c>
      <c r="T6" s="62" t="str">
        <f t="shared" si="1"/>
        <v>無</v>
      </c>
      <c r="U6" s="63">
        <f t="shared" si="1"/>
        <v>6700</v>
      </c>
      <c r="V6" s="63">
        <f t="shared" si="1"/>
        <v>350</v>
      </c>
      <c r="W6" s="63">
        <f t="shared" si="1"/>
        <v>100</v>
      </c>
      <c r="X6" s="62" t="str">
        <f t="shared" si="1"/>
        <v>導入なし</v>
      </c>
      <c r="Y6" s="64">
        <f>IF(Y8="-",NA(),Y8)</f>
        <v>208.3</v>
      </c>
      <c r="Z6" s="64">
        <f t="shared" ref="Z6:AH6" si="2">IF(Z8="-",NA(),Z8)</f>
        <v>231.6</v>
      </c>
      <c r="AA6" s="64">
        <f t="shared" si="2"/>
        <v>253.8</v>
      </c>
      <c r="AB6" s="64">
        <f t="shared" si="2"/>
        <v>233.3</v>
      </c>
      <c r="AC6" s="64">
        <f t="shared" si="2"/>
        <v>230.6</v>
      </c>
      <c r="AD6" s="64">
        <f t="shared" si="2"/>
        <v>162.5</v>
      </c>
      <c r="AE6" s="64">
        <f t="shared" si="2"/>
        <v>149.69999999999999</v>
      </c>
      <c r="AF6" s="64">
        <f t="shared" si="2"/>
        <v>176.4</v>
      </c>
      <c r="AG6" s="64">
        <f t="shared" si="2"/>
        <v>172.5</v>
      </c>
      <c r="AH6" s="64">
        <f t="shared" si="2"/>
        <v>198.5</v>
      </c>
      <c r="AI6" s="61" t="str">
        <f>IF(AI8="-","",IF(AI8="-","【-】","【"&amp;SUBSTITUTE(TEXT(AI8,"#,##0.0"),"-","△")&amp;"】"))</f>
        <v>【319.1】</v>
      </c>
      <c r="AJ6" s="64">
        <f>IF(AJ8="-",NA(),AJ8)</f>
        <v>0</v>
      </c>
      <c r="AK6" s="64">
        <f t="shared" ref="AK6:AS6" si="3">IF(AK8="-",NA(),AK8)</f>
        <v>0</v>
      </c>
      <c r="AL6" s="64">
        <f t="shared" si="3"/>
        <v>0</v>
      </c>
      <c r="AM6" s="64">
        <f t="shared" si="3"/>
        <v>0</v>
      </c>
      <c r="AN6" s="64">
        <f t="shared" si="3"/>
        <v>0</v>
      </c>
      <c r="AO6" s="64">
        <f t="shared" si="3"/>
        <v>5.9</v>
      </c>
      <c r="AP6" s="64">
        <f t="shared" si="3"/>
        <v>5</v>
      </c>
      <c r="AQ6" s="64">
        <f t="shared" si="3"/>
        <v>6.1</v>
      </c>
      <c r="AR6" s="64">
        <f t="shared" si="3"/>
        <v>5.6</v>
      </c>
      <c r="AS6" s="64">
        <f t="shared" si="3"/>
        <v>3.8</v>
      </c>
      <c r="AT6" s="61" t="str">
        <f>IF(AT8="-","",IF(AT8="-","【-】","【"&amp;SUBSTITUTE(TEXT(AT8,"#,##0.0"),"-","△")&amp;"】"))</f>
        <v>【5.6】</v>
      </c>
      <c r="AU6" s="65">
        <f>IF(AU8="-",NA(),AU8)</f>
        <v>0</v>
      </c>
      <c r="AV6" s="65">
        <f t="shared" ref="AV6:BD6" si="4">IF(AV8="-",NA(),AV8)</f>
        <v>0</v>
      </c>
      <c r="AW6" s="65">
        <f t="shared" si="4"/>
        <v>0</v>
      </c>
      <c r="AX6" s="65">
        <f t="shared" si="4"/>
        <v>0</v>
      </c>
      <c r="AY6" s="65">
        <f t="shared" si="4"/>
        <v>0</v>
      </c>
      <c r="AZ6" s="65">
        <f t="shared" si="4"/>
        <v>46</v>
      </c>
      <c r="BA6" s="65">
        <f t="shared" si="4"/>
        <v>30</v>
      </c>
      <c r="BB6" s="65">
        <f t="shared" si="4"/>
        <v>26</v>
      </c>
      <c r="BC6" s="65">
        <f t="shared" si="4"/>
        <v>26</v>
      </c>
      <c r="BD6" s="65">
        <f t="shared" si="4"/>
        <v>14</v>
      </c>
      <c r="BE6" s="63" t="str">
        <f>IF(BE8="-","",IF(BE8="-","【-】","【"&amp;SUBSTITUTE(TEXT(BE8,"#,##0"),"-","△")&amp;"】"))</f>
        <v>【37】</v>
      </c>
      <c r="BF6" s="64">
        <f>IF(BF8="-",NA(),BF8)</f>
        <v>54.1</v>
      </c>
      <c r="BG6" s="64">
        <f t="shared" ref="BG6:BO6" si="5">IF(BG8="-",NA(),BG8)</f>
        <v>59.6</v>
      </c>
      <c r="BH6" s="64">
        <f t="shared" si="5"/>
        <v>62.7</v>
      </c>
      <c r="BI6" s="64">
        <f t="shared" si="5"/>
        <v>62.8</v>
      </c>
      <c r="BJ6" s="64">
        <f t="shared" si="5"/>
        <v>60.8</v>
      </c>
      <c r="BK6" s="64">
        <f t="shared" si="5"/>
        <v>36</v>
      </c>
      <c r="BL6" s="64">
        <f t="shared" si="5"/>
        <v>29.9</v>
      </c>
      <c r="BM6" s="64">
        <f t="shared" si="5"/>
        <v>36.1</v>
      </c>
      <c r="BN6" s="64">
        <f t="shared" si="5"/>
        <v>33.9</v>
      </c>
      <c r="BO6" s="64">
        <f t="shared" si="5"/>
        <v>26.5</v>
      </c>
      <c r="BP6" s="61" t="str">
        <f>IF(BP8="-","",IF(BP8="-","【-】","【"&amp;SUBSTITUTE(TEXT(BP8,"#,##0.0"),"-","△")&amp;"】"))</f>
        <v>【26.4】</v>
      </c>
      <c r="BQ6" s="65">
        <f>IF(BQ8="-",NA(),BQ8)</f>
        <v>20873</v>
      </c>
      <c r="BR6" s="65">
        <f t="shared" ref="BR6:BZ6" si="6">IF(BR8="-",NA(),BR8)</f>
        <v>20864</v>
      </c>
      <c r="BS6" s="65">
        <f t="shared" si="6"/>
        <v>24866</v>
      </c>
      <c r="BT6" s="65">
        <f t="shared" si="6"/>
        <v>21699</v>
      </c>
      <c r="BU6" s="65">
        <f t="shared" si="6"/>
        <v>21222</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110</v>
      </c>
      <c r="CM6" s="63">
        <f t="shared" ref="CM6:CN6" si="7">CM8</f>
        <v>348707</v>
      </c>
      <c r="CN6" s="63">
        <f t="shared" si="7"/>
        <v>232700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1637.3</v>
      </c>
      <c r="DF6" s="64">
        <f t="shared" si="8"/>
        <v>1098.3</v>
      </c>
      <c r="DG6" s="64">
        <f t="shared" si="8"/>
        <v>655.5</v>
      </c>
      <c r="DH6" s="64">
        <f t="shared" si="8"/>
        <v>316.8</v>
      </c>
      <c r="DI6" s="64">
        <f t="shared" si="8"/>
        <v>113.9</v>
      </c>
      <c r="DJ6" s="61" t="str">
        <f>IF(DJ8="-","",IF(DJ8="-","【-】","【"&amp;SUBSTITUTE(TEXT(DJ8,"#,##0.0"),"-","△")&amp;"】"))</f>
        <v>【120.3】</v>
      </c>
      <c r="DK6" s="64">
        <f>IF(DK8="-",NA(),DK8)</f>
        <v>95.1</v>
      </c>
      <c r="DL6" s="64">
        <f t="shared" ref="DL6:DT6" si="9">IF(DL8="-",NA(),DL8)</f>
        <v>96.6</v>
      </c>
      <c r="DM6" s="64">
        <f t="shared" si="9"/>
        <v>95.4</v>
      </c>
      <c r="DN6" s="64">
        <f t="shared" si="9"/>
        <v>97.4</v>
      </c>
      <c r="DO6" s="64">
        <f t="shared" si="9"/>
        <v>96</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15">
      <c r="A7" s="49" t="s">
        <v>111</v>
      </c>
      <c r="B7" s="60">
        <f t="shared" ref="B7:X7" si="10">B8</f>
        <v>2017</v>
      </c>
      <c r="C7" s="60">
        <f t="shared" si="10"/>
        <v>352039</v>
      </c>
      <c r="D7" s="60">
        <f t="shared" si="10"/>
        <v>47</v>
      </c>
      <c r="E7" s="60">
        <f t="shared" si="10"/>
        <v>14</v>
      </c>
      <c r="F7" s="60">
        <f t="shared" si="10"/>
        <v>0</v>
      </c>
      <c r="G7" s="60">
        <f t="shared" si="10"/>
        <v>1</v>
      </c>
      <c r="H7" s="60" t="str">
        <f t="shared" si="10"/>
        <v>山口県　山口市</v>
      </c>
      <c r="I7" s="60" t="str">
        <f t="shared" si="10"/>
        <v>山口市中央駐車場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40</v>
      </c>
      <c r="S7" s="62" t="str">
        <f t="shared" si="10"/>
        <v>公共施設</v>
      </c>
      <c r="T7" s="62" t="str">
        <f t="shared" si="10"/>
        <v>無</v>
      </c>
      <c r="U7" s="63">
        <f t="shared" si="10"/>
        <v>6700</v>
      </c>
      <c r="V7" s="63">
        <f t="shared" si="10"/>
        <v>350</v>
      </c>
      <c r="W7" s="63">
        <f t="shared" si="10"/>
        <v>100</v>
      </c>
      <c r="X7" s="62" t="str">
        <f t="shared" si="10"/>
        <v>導入なし</v>
      </c>
      <c r="Y7" s="64">
        <f>Y8</f>
        <v>208.3</v>
      </c>
      <c r="Z7" s="64">
        <f t="shared" ref="Z7:AH7" si="11">Z8</f>
        <v>231.6</v>
      </c>
      <c r="AA7" s="64">
        <f t="shared" si="11"/>
        <v>253.8</v>
      </c>
      <c r="AB7" s="64">
        <f t="shared" si="11"/>
        <v>233.3</v>
      </c>
      <c r="AC7" s="64">
        <f t="shared" si="11"/>
        <v>230.6</v>
      </c>
      <c r="AD7" s="64">
        <f t="shared" si="11"/>
        <v>162.5</v>
      </c>
      <c r="AE7" s="64">
        <f t="shared" si="11"/>
        <v>149.69999999999999</v>
      </c>
      <c r="AF7" s="64">
        <f t="shared" si="11"/>
        <v>176.4</v>
      </c>
      <c r="AG7" s="64">
        <f t="shared" si="11"/>
        <v>172.5</v>
      </c>
      <c r="AH7" s="64">
        <f t="shared" si="11"/>
        <v>198.5</v>
      </c>
      <c r="AI7" s="61"/>
      <c r="AJ7" s="64">
        <f>AJ8</f>
        <v>0</v>
      </c>
      <c r="AK7" s="64">
        <f t="shared" ref="AK7:AS7" si="12">AK8</f>
        <v>0</v>
      </c>
      <c r="AL7" s="64">
        <f t="shared" si="12"/>
        <v>0</v>
      </c>
      <c r="AM7" s="64">
        <f t="shared" si="12"/>
        <v>0</v>
      </c>
      <c r="AN7" s="64">
        <f t="shared" si="12"/>
        <v>0</v>
      </c>
      <c r="AO7" s="64">
        <f t="shared" si="12"/>
        <v>5.9</v>
      </c>
      <c r="AP7" s="64">
        <f t="shared" si="12"/>
        <v>5</v>
      </c>
      <c r="AQ7" s="64">
        <f t="shared" si="12"/>
        <v>6.1</v>
      </c>
      <c r="AR7" s="64">
        <f t="shared" si="12"/>
        <v>5.6</v>
      </c>
      <c r="AS7" s="64">
        <f t="shared" si="12"/>
        <v>3.8</v>
      </c>
      <c r="AT7" s="61"/>
      <c r="AU7" s="65">
        <f>AU8</f>
        <v>0</v>
      </c>
      <c r="AV7" s="65">
        <f t="shared" ref="AV7:BD7" si="13">AV8</f>
        <v>0</v>
      </c>
      <c r="AW7" s="65">
        <f t="shared" si="13"/>
        <v>0</v>
      </c>
      <c r="AX7" s="65">
        <f t="shared" si="13"/>
        <v>0</v>
      </c>
      <c r="AY7" s="65">
        <f t="shared" si="13"/>
        <v>0</v>
      </c>
      <c r="AZ7" s="65">
        <f t="shared" si="13"/>
        <v>46</v>
      </c>
      <c r="BA7" s="65">
        <f t="shared" si="13"/>
        <v>30</v>
      </c>
      <c r="BB7" s="65">
        <f t="shared" si="13"/>
        <v>26</v>
      </c>
      <c r="BC7" s="65">
        <f t="shared" si="13"/>
        <v>26</v>
      </c>
      <c r="BD7" s="65">
        <f t="shared" si="13"/>
        <v>14</v>
      </c>
      <c r="BE7" s="63"/>
      <c r="BF7" s="64">
        <f>BF8</f>
        <v>54.1</v>
      </c>
      <c r="BG7" s="64">
        <f t="shared" ref="BG7:BO7" si="14">BG8</f>
        <v>59.6</v>
      </c>
      <c r="BH7" s="64">
        <f t="shared" si="14"/>
        <v>62.7</v>
      </c>
      <c r="BI7" s="64">
        <f t="shared" si="14"/>
        <v>62.8</v>
      </c>
      <c r="BJ7" s="64">
        <f t="shared" si="14"/>
        <v>60.8</v>
      </c>
      <c r="BK7" s="64">
        <f t="shared" si="14"/>
        <v>36</v>
      </c>
      <c r="BL7" s="64">
        <f t="shared" si="14"/>
        <v>29.9</v>
      </c>
      <c r="BM7" s="64">
        <f t="shared" si="14"/>
        <v>36.1</v>
      </c>
      <c r="BN7" s="64">
        <f t="shared" si="14"/>
        <v>33.9</v>
      </c>
      <c r="BO7" s="64">
        <f t="shared" si="14"/>
        <v>26.5</v>
      </c>
      <c r="BP7" s="61"/>
      <c r="BQ7" s="65">
        <f>BQ8</f>
        <v>20873</v>
      </c>
      <c r="BR7" s="65">
        <f t="shared" ref="BR7:BZ7" si="15">BR8</f>
        <v>20864</v>
      </c>
      <c r="BS7" s="65">
        <f t="shared" si="15"/>
        <v>24866</v>
      </c>
      <c r="BT7" s="65">
        <f t="shared" si="15"/>
        <v>21699</v>
      </c>
      <c r="BU7" s="65">
        <f t="shared" si="15"/>
        <v>21222</v>
      </c>
      <c r="BV7" s="65">
        <f t="shared" si="15"/>
        <v>23102</v>
      </c>
      <c r="BW7" s="65">
        <f t="shared" si="15"/>
        <v>18295</v>
      </c>
      <c r="BX7" s="65">
        <f t="shared" si="15"/>
        <v>22959</v>
      </c>
      <c r="BY7" s="65">
        <f t="shared" si="15"/>
        <v>22148</v>
      </c>
      <c r="BZ7" s="65">
        <f t="shared" si="15"/>
        <v>24086</v>
      </c>
      <c r="CA7" s="63"/>
      <c r="CB7" s="64" t="s">
        <v>112</v>
      </c>
      <c r="CC7" s="64" t="s">
        <v>112</v>
      </c>
      <c r="CD7" s="64" t="s">
        <v>112</v>
      </c>
      <c r="CE7" s="64" t="s">
        <v>112</v>
      </c>
      <c r="CF7" s="64" t="s">
        <v>112</v>
      </c>
      <c r="CG7" s="64" t="s">
        <v>112</v>
      </c>
      <c r="CH7" s="64" t="s">
        <v>112</v>
      </c>
      <c r="CI7" s="64" t="s">
        <v>112</v>
      </c>
      <c r="CJ7" s="64" t="s">
        <v>112</v>
      </c>
      <c r="CK7" s="64" t="s">
        <v>110</v>
      </c>
      <c r="CL7" s="61"/>
      <c r="CM7" s="63">
        <f>CM8</f>
        <v>348707</v>
      </c>
      <c r="CN7" s="63">
        <f>CN8</f>
        <v>232700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1637.3</v>
      </c>
      <c r="DF7" s="64">
        <f t="shared" si="16"/>
        <v>1098.3</v>
      </c>
      <c r="DG7" s="64">
        <f t="shared" si="16"/>
        <v>655.5</v>
      </c>
      <c r="DH7" s="64">
        <f t="shared" si="16"/>
        <v>316.8</v>
      </c>
      <c r="DI7" s="64">
        <f t="shared" si="16"/>
        <v>113.9</v>
      </c>
      <c r="DJ7" s="61"/>
      <c r="DK7" s="64">
        <f>DK8</f>
        <v>95.1</v>
      </c>
      <c r="DL7" s="64">
        <f t="shared" ref="DL7:DT7" si="17">DL8</f>
        <v>96.6</v>
      </c>
      <c r="DM7" s="64">
        <f t="shared" si="17"/>
        <v>95.4</v>
      </c>
      <c r="DN7" s="64">
        <f t="shared" si="17"/>
        <v>97.4</v>
      </c>
      <c r="DO7" s="64">
        <f t="shared" si="17"/>
        <v>96</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15">
      <c r="A8" s="49"/>
      <c r="B8" s="67">
        <v>2017</v>
      </c>
      <c r="C8" s="67">
        <v>352039</v>
      </c>
      <c r="D8" s="67">
        <v>47</v>
      </c>
      <c r="E8" s="67">
        <v>14</v>
      </c>
      <c r="F8" s="67">
        <v>0</v>
      </c>
      <c r="G8" s="67">
        <v>1</v>
      </c>
      <c r="H8" s="67" t="s">
        <v>113</v>
      </c>
      <c r="I8" s="67" t="s">
        <v>114</v>
      </c>
      <c r="J8" s="67" t="s">
        <v>115</v>
      </c>
      <c r="K8" s="67" t="s">
        <v>116</v>
      </c>
      <c r="L8" s="67" t="s">
        <v>117</v>
      </c>
      <c r="M8" s="67" t="s">
        <v>118</v>
      </c>
      <c r="N8" s="67" t="s">
        <v>119</v>
      </c>
      <c r="O8" s="68" t="s">
        <v>120</v>
      </c>
      <c r="P8" s="69" t="s">
        <v>121</v>
      </c>
      <c r="Q8" s="69" t="s">
        <v>122</v>
      </c>
      <c r="R8" s="70">
        <v>40</v>
      </c>
      <c r="S8" s="69" t="s">
        <v>123</v>
      </c>
      <c r="T8" s="69" t="s">
        <v>124</v>
      </c>
      <c r="U8" s="70">
        <v>6700</v>
      </c>
      <c r="V8" s="70">
        <v>350</v>
      </c>
      <c r="W8" s="70">
        <v>100</v>
      </c>
      <c r="X8" s="69" t="s">
        <v>125</v>
      </c>
      <c r="Y8" s="71">
        <v>208.3</v>
      </c>
      <c r="Z8" s="71">
        <v>231.6</v>
      </c>
      <c r="AA8" s="71">
        <v>253.8</v>
      </c>
      <c r="AB8" s="71">
        <v>233.3</v>
      </c>
      <c r="AC8" s="71">
        <v>230.6</v>
      </c>
      <c r="AD8" s="71">
        <v>162.5</v>
      </c>
      <c r="AE8" s="71">
        <v>149.69999999999999</v>
      </c>
      <c r="AF8" s="71">
        <v>176.4</v>
      </c>
      <c r="AG8" s="71">
        <v>172.5</v>
      </c>
      <c r="AH8" s="71">
        <v>198.5</v>
      </c>
      <c r="AI8" s="68">
        <v>319.10000000000002</v>
      </c>
      <c r="AJ8" s="71">
        <v>0</v>
      </c>
      <c r="AK8" s="71">
        <v>0</v>
      </c>
      <c r="AL8" s="71">
        <v>0</v>
      </c>
      <c r="AM8" s="71">
        <v>0</v>
      </c>
      <c r="AN8" s="71">
        <v>0</v>
      </c>
      <c r="AO8" s="71">
        <v>5.9</v>
      </c>
      <c r="AP8" s="71">
        <v>5</v>
      </c>
      <c r="AQ8" s="71">
        <v>6.1</v>
      </c>
      <c r="AR8" s="71">
        <v>5.6</v>
      </c>
      <c r="AS8" s="71">
        <v>3.8</v>
      </c>
      <c r="AT8" s="68">
        <v>5.6</v>
      </c>
      <c r="AU8" s="72">
        <v>0</v>
      </c>
      <c r="AV8" s="72">
        <v>0</v>
      </c>
      <c r="AW8" s="72">
        <v>0</v>
      </c>
      <c r="AX8" s="72">
        <v>0</v>
      </c>
      <c r="AY8" s="72">
        <v>0</v>
      </c>
      <c r="AZ8" s="72">
        <v>46</v>
      </c>
      <c r="BA8" s="72">
        <v>30</v>
      </c>
      <c r="BB8" s="72">
        <v>26</v>
      </c>
      <c r="BC8" s="72">
        <v>26</v>
      </c>
      <c r="BD8" s="72">
        <v>14</v>
      </c>
      <c r="BE8" s="72">
        <v>37</v>
      </c>
      <c r="BF8" s="71">
        <v>54.1</v>
      </c>
      <c r="BG8" s="71">
        <v>59.6</v>
      </c>
      <c r="BH8" s="71">
        <v>62.7</v>
      </c>
      <c r="BI8" s="71">
        <v>62.8</v>
      </c>
      <c r="BJ8" s="71">
        <v>60.8</v>
      </c>
      <c r="BK8" s="71">
        <v>36</v>
      </c>
      <c r="BL8" s="71">
        <v>29.9</v>
      </c>
      <c r="BM8" s="71">
        <v>36.1</v>
      </c>
      <c r="BN8" s="71">
        <v>33.9</v>
      </c>
      <c r="BO8" s="71">
        <v>26.5</v>
      </c>
      <c r="BP8" s="68">
        <v>26.4</v>
      </c>
      <c r="BQ8" s="72">
        <v>20873</v>
      </c>
      <c r="BR8" s="72">
        <v>20864</v>
      </c>
      <c r="BS8" s="72">
        <v>24866</v>
      </c>
      <c r="BT8" s="73">
        <v>21699</v>
      </c>
      <c r="BU8" s="73">
        <v>21222</v>
      </c>
      <c r="BV8" s="72">
        <v>23102</v>
      </c>
      <c r="BW8" s="72">
        <v>18295</v>
      </c>
      <c r="BX8" s="72">
        <v>22959</v>
      </c>
      <c r="BY8" s="72">
        <v>22148</v>
      </c>
      <c r="BZ8" s="72">
        <v>24086</v>
      </c>
      <c r="CA8" s="70">
        <v>15069</v>
      </c>
      <c r="CB8" s="71" t="s">
        <v>117</v>
      </c>
      <c r="CC8" s="71" t="s">
        <v>117</v>
      </c>
      <c r="CD8" s="71" t="s">
        <v>117</v>
      </c>
      <c r="CE8" s="71" t="s">
        <v>117</v>
      </c>
      <c r="CF8" s="71" t="s">
        <v>117</v>
      </c>
      <c r="CG8" s="71" t="s">
        <v>117</v>
      </c>
      <c r="CH8" s="71" t="s">
        <v>117</v>
      </c>
      <c r="CI8" s="71" t="s">
        <v>117</v>
      </c>
      <c r="CJ8" s="71" t="s">
        <v>117</v>
      </c>
      <c r="CK8" s="71" t="s">
        <v>117</v>
      </c>
      <c r="CL8" s="68" t="s">
        <v>117</v>
      </c>
      <c r="CM8" s="70">
        <v>348707</v>
      </c>
      <c r="CN8" s="70">
        <v>232700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1637.3</v>
      </c>
      <c r="DF8" s="71">
        <v>1098.3</v>
      </c>
      <c r="DG8" s="71">
        <v>655.5</v>
      </c>
      <c r="DH8" s="71">
        <v>316.8</v>
      </c>
      <c r="DI8" s="71">
        <v>113.9</v>
      </c>
      <c r="DJ8" s="68">
        <v>120.3</v>
      </c>
      <c r="DK8" s="71">
        <v>95.1</v>
      </c>
      <c r="DL8" s="71">
        <v>96.6</v>
      </c>
      <c r="DM8" s="71">
        <v>95.4</v>
      </c>
      <c r="DN8" s="71">
        <v>97.4</v>
      </c>
      <c r="DO8" s="71">
        <v>96</v>
      </c>
      <c r="DP8" s="71">
        <v>153.69999999999999</v>
      </c>
      <c r="DQ8" s="71">
        <v>149.69999999999999</v>
      </c>
      <c r="DR8" s="71">
        <v>152.30000000000001</v>
      </c>
      <c r="DS8" s="71">
        <v>148.5</v>
      </c>
      <c r="DT8" s="71">
        <v>159.30000000000001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07467</cp:lastModifiedBy>
  <cp:lastPrinted>2019-02-05T03:07:58Z</cp:lastPrinted>
  <dcterms:created xsi:type="dcterms:W3CDTF">2018-12-07T10:35:15Z</dcterms:created>
  <dcterms:modified xsi:type="dcterms:W3CDTF">2019-02-06T06:50:38Z</dcterms:modified>
</cp:coreProperties>
</file>