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72.31.0.196\0101syoukou\市営駐車場\調査もの\Ｈ29経営比較分析表\"/>
    </mc:Choice>
  </mc:AlternateContent>
  <xr:revisionPtr revIDLastSave="0" documentId="13_ncr:1_{59A12044-BDEC-4C60-A26F-EE0B41072D38}" xr6:coauthVersionLast="36" xr6:coauthVersionMax="36" xr10:uidLastSave="{00000000-0000-0000-0000-000000000000}"/>
  <workbookProtection workbookAlgorithmName="SHA-512" workbookHashValue="7I2iQ4r83tHyIYOUGszITAsTZjMnHqI8Nh9WmzZcu2LTiktJFGAD1yNYXbaDBbY6VES6XgRwc6O3Gpb+73PbYw==" workbookSaltValue="DrJDPf4WfOCROiBNhBoevA==" workbookSpinCount="100000" lockStructure="1"/>
  <bookViews>
    <workbookView xWindow="0" yWindow="0" windowWidth="28800" windowHeight="1165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CS30" i="4"/>
  <c r="BZ76" i="4"/>
  <c r="MA51" i="4"/>
  <c r="C11" i="5"/>
  <c r="D11" i="5"/>
  <c r="E11" i="5"/>
  <c r="B11" i="5"/>
  <c r="BK76" i="4" l="1"/>
  <c r="LH51" i="4"/>
  <c r="LT76" i="4"/>
  <c r="GQ51" i="4"/>
  <c r="LH30" i="4"/>
  <c r="IE76" i="4"/>
  <c r="BZ51" i="4"/>
  <c r="GQ30" i="4"/>
  <c r="BZ30" i="4"/>
  <c r="FX30" i="4"/>
  <c r="BG30" i="4"/>
  <c r="AV76" i="4"/>
  <c r="KO51" i="4"/>
  <c r="LE76" i="4"/>
  <c r="FX51" i="4"/>
  <c r="KO30" i="4"/>
  <c r="BG51" i="4"/>
  <c r="HP76" i="4"/>
  <c r="FE51" i="4"/>
  <c r="HA76" i="4"/>
  <c r="AN51" i="4"/>
  <c r="FE30" i="4"/>
  <c r="AN30" i="4"/>
  <c r="AG76" i="4"/>
  <c r="KP76" i="4"/>
  <c r="JV51" i="4"/>
  <c r="JV30" i="4"/>
  <c r="R76" i="4"/>
  <c r="KA76" i="4"/>
  <c r="EL51" i="4"/>
  <c r="JC30" i="4"/>
  <c r="GL76" i="4"/>
  <c r="U51" i="4"/>
  <c r="EL30" i="4"/>
  <c r="U30" i="4"/>
  <c r="JC51"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<sst xmlns="http://schemas.openxmlformats.org/spreadsheetml/2006/main" count="288" uniqueCount="149">
  <si>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</si>
  <si>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</si>
  <si>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</si>
  <si>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</si>
  <si>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</si>
  <si>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</si>
  <si>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</si>
  <si>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</si>
  <si>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</si>
  <si>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</si>
  <si>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</si>
  <si>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</si>
  <si>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</si>
  <si>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</si>
  <si>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</si>
  <si>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</si>
  <si>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</si>
  <si>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</si>
  <si>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</si>
  <si>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</si>
  <si>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</si>
  <si>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</si>
  <si>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</si>
  <si>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</si>
  <si>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</si>
  <si>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</si>
  <si>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</si>
  <si>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</si>
  <si>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</si>
  <si>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</si>
  <si>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</si>
  <si>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</si>
  <si>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</si>
  <si>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</si>
  <si>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</si>
  <si>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</si>
  <si>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</si>
  <si>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</si>
  <si>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</si>
  <si>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</si>
  <si>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</si>
  <si>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</si>
  <si>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</si>
  <si>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</si>
  <si>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</si>
  <si>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</si>
  <si>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</si>
  <si>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</si>
  <si>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</si>
  <si>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</si>
  <si>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</si>
  <si>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</si>
  <si>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</si>
  <si>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</si>
  <si>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</si>
  <si>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</si>
  <si>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</si>
  <si>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</si>
  <si>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</si>
  <si>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</si>
  <si>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</si>
  <si>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</si>
  <si>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</si>
  <si>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</si>
  <si>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</si>
  <si>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</si>
  <si>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</si>
  <si>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</si>
  <si>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</si>
  <si>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</si>
  <si>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</si>
  <si>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</si>
  <si>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</si>
  <si>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</si>
  <si>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</si>
  <si>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</si>
  <si>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</si>
  <si>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</si>
  <si>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</si>
  <si>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</si>
  <si>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</si>
  <si>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</si>
  <si>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</si>
  <si>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</si>
  <si>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</si>
  <si>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</si>
  <si>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</si>
  <si>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</si>
  <si>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</si>
  <si>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</si>
  <si>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</si>
  <si>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</si>
  <si>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</si>
  <si>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</si>
  <si>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</si>
  <si>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</si>
  <si>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</si>
  <si>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</si>
  <si>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</si>
  <si>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</si>
  <si>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</si>
  <si>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</si>
  <si>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</si>
  <si>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</si>
  <si>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</si>
  <si>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</si>
  <si>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</si>
  <si>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</si>
  <si>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</si>
  <si>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</si>
  <si>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</si>
  <si>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</si>
  <si>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</si>
  <si>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</si>
  <si>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当該値(N-3)</t>
    <phoneticPr fontId="5"/>
  </si>
  <si>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</si>
  <si>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</si>
  <si>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</si>
  <si>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</si>
  <si>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</si>
  <si>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</si>
  <si>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</si>
  <si>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</si>
  <si>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</si>
  <si>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</si>
  <si>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</si>
  <si>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</si>
  <si>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萩市</t>
  </si>
  <si>
    <t>萩市新堀駐車場</t>
  </si>
  <si>
    <t>法非適用</t>
  </si>
  <si>
    <t>駐車場整備事業</t>
  </si>
  <si>
    <t>-</t>
  </si>
  <si>
    <t>Ａ３Ｂ１</t>
  </si>
  <si>
    <t>非設置</t>
  </si>
  <si>
    <t>該当数値なし</t>
  </si>
  <si>
    <t>都市計画駐車場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</si>
  <si>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</si>
  <si>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</si>
  <si>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</si>
  <si>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</si>
  <si>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</si>
  <si>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</si>
  <si>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</si>
  <si>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</si>
  <si>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</si>
  <si>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定期駐車は、近隣の住民が月極で利用されている。
稼働率が他の類似施設平均値と比較して低いため、ホームページの掲載等により、稼働率の向上に努める。</t>
    <phoneticPr fontId="5"/>
  </si>
  <si>
    <t>当駐車場は市中心部に位置し、土地の形状も整っていることから固定資産としての価値は高いが、地域における道路交通の円滑化を図り、もって地区住民の利便に資する駐車場設置本来の目的のため、今後も引き続き市営駐車場を設置する。
また、路盤の舗装や、附帯設備のトイレの改修を含めた維持に要する経費が必要であるため、資産としての価値は低くなると思われる。</t>
    <rPh sb="76" eb="79">
      <t>チュウシャジョウ</t>
    </rPh>
    <rPh sb="79" eb="81">
      <t>セッチ</t>
    </rPh>
    <rPh sb="81" eb="83">
      <t>ホンライ</t>
    </rPh>
    <rPh sb="84" eb="86">
      <t>モクテキ</t>
    </rPh>
    <rPh sb="103" eb="105">
      <t>セッチ</t>
    </rPh>
    <phoneticPr fontId="5"/>
  </si>
  <si>
    <t>本施設は当初３階建ての立体駐車場で、一般・定期駐車両方を取り扱っていたが、施設の老朽化及び稼働率を考慮し、平成２５年度に解体し、平成２６年度より定期駐車のみを取り扱う無人の広場式の形態となっている。
現形態となり、施設の維持管理に係る経費が大幅に削減され、利用者からの使用料収入により黒字収益となっている。
平成２９年度においては、施設の維持補修に経費を要したことから、収益的収支比率の低下が見られた。
運営に際して一般会計からの繰入金はなく、健全な運営を行っている。</t>
    <rPh sb="154" eb="156">
      <t>ヘイセイ</t>
    </rPh>
    <rPh sb="158" eb="160">
      <t>ネンド</t>
    </rPh>
    <rPh sb="166" eb="168">
      <t>シセツ</t>
    </rPh>
    <rPh sb="169" eb="171">
      <t>イジ</t>
    </rPh>
    <rPh sb="171" eb="173">
      <t>ホシュウ</t>
    </rPh>
    <rPh sb="174" eb="176">
      <t>ケイヒ</t>
    </rPh>
    <rPh sb="177" eb="178">
      <t>ヨウ</t>
    </rPh>
    <rPh sb="185" eb="188">
      <t>シュウエキテキ</t>
    </rPh>
    <rPh sb="188" eb="190">
      <t>シュウシ</t>
    </rPh>
    <rPh sb="190" eb="192">
      <t>ヒリツ</t>
    </rPh>
    <rPh sb="193" eb="195">
      <t>テイカ</t>
    </rPh>
    <rPh sb="196" eb="197">
      <t>ミ</t>
    </rPh>
    <phoneticPr fontId="5"/>
  </si>
  <si>
    <t>附帯設備を含めた施設の老朽化や、冬季寒波による水道管の破損等、施設の維持管理についての負担が必要となるが、安定した使用料収入により、経営は堅調であると思われる。
施設管理についても無人となっており、施設の維持管理は直営での対応が可能であるため、指定管理者制度の導入は考えていない。
駐車場会計が小規模となり、特別会計としての会計処理が不要であると判断されることから一般会計へ移行し、施設として十分な収益性を維持できるよう努め、利用啓発を行い財源の確保を図る。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</si>
</sst>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104</c:v>
                </c:pt>
                <c:pt idx="1">
                  <c:v>753.4</c:v>
                </c:pt>
                <c:pt idx="2">
                  <c:v>637.79999999999995</c:v>
                </c:pt>
                <c:pt idx="3">
                  <c:v>643.79999999999995</c:v>
                </c:pt>
                <c:pt idx="4">
                  <c:v>479.1</c:v>
                </c:pt>
              </c:numCache>
            </c:numRef>
          </c:val>
          <c:extLst>
            <c:ext xmlns:c16="http://schemas.microsoft.com/office/drawing/2014/chart" uri="{C3380CC4-5D6E-409C-BE32-E72D297353CC}">
              <c16:uniqueId val="{00000000-F50F-47D7-A2BA-4152F213120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F50F-47D7-A2BA-4152F2131202}"/>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D1-4B58-BA0F-5FA9FF75F07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F9D1-4B58-BA0F-5FA9FF75F07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5C71-489C-90E4-EE2A15F424D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C71-489C-90E4-EE2A15F424D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722-4AAD-AE85-2F5C07CEAB9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722-4AAD-AE85-2F5C07CEAB9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23.2</c:v>
                </c:pt>
                <c:pt idx="1">
                  <c:v>0</c:v>
                </c:pt>
                <c:pt idx="2">
                  <c:v>0</c:v>
                </c:pt>
                <c:pt idx="3">
                  <c:v>0</c:v>
                </c:pt>
                <c:pt idx="4">
                  <c:v>0</c:v>
                </c:pt>
              </c:numCache>
            </c:numRef>
          </c:val>
          <c:extLst>
            <c:ext xmlns:c16="http://schemas.microsoft.com/office/drawing/2014/chart" uri="{C3380CC4-5D6E-409C-BE32-E72D297353CC}">
              <c16:uniqueId val="{00000000-49B7-49DD-8CD2-DC18A65E2B7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49B7-49DD-8CD2-DC18A65E2B78}"/>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94</c:v>
                </c:pt>
                <c:pt idx="1">
                  <c:v>0</c:v>
                </c:pt>
                <c:pt idx="2">
                  <c:v>0</c:v>
                </c:pt>
                <c:pt idx="3">
                  <c:v>0</c:v>
                </c:pt>
                <c:pt idx="4">
                  <c:v>0</c:v>
                </c:pt>
              </c:numCache>
            </c:numRef>
          </c:val>
          <c:extLst>
            <c:ext xmlns:c16="http://schemas.microsoft.com/office/drawing/2014/chart" uri="{C3380CC4-5D6E-409C-BE32-E72D297353CC}">
              <c16:uniqueId val="{00000000-0086-433C-AA16-AF81FF7F518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0086-433C-AA16-AF81FF7F518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23.5</c:v>
                </c:pt>
                <c:pt idx="1">
                  <c:v>55</c:v>
                </c:pt>
                <c:pt idx="2">
                  <c:v>52.5</c:v>
                </c:pt>
                <c:pt idx="3">
                  <c:v>45.8</c:v>
                </c:pt>
                <c:pt idx="4">
                  <c:v>45.8</c:v>
                </c:pt>
              </c:numCache>
            </c:numRef>
          </c:val>
          <c:extLst>
            <c:ext xmlns:c16="http://schemas.microsoft.com/office/drawing/2014/chart" uri="{C3380CC4-5D6E-409C-BE32-E72D297353CC}">
              <c16:uniqueId val="{00000000-13FF-4788-9084-759924C26B7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13FF-4788-9084-759924C26B7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-243.1</c:v>
                </c:pt>
                <c:pt idx="1">
                  <c:v>86.7</c:v>
                </c:pt>
                <c:pt idx="2">
                  <c:v>84.3</c:v>
                </c:pt>
                <c:pt idx="3">
                  <c:v>84.5</c:v>
                </c:pt>
                <c:pt idx="4">
                  <c:v>79.099999999999994</c:v>
                </c:pt>
              </c:numCache>
            </c:numRef>
          </c:val>
          <c:extLst>
            <c:ext xmlns:c16="http://schemas.microsoft.com/office/drawing/2014/chart" uri="{C3380CC4-5D6E-409C-BE32-E72D297353CC}">
              <c16:uniqueId val="{00000000-F803-46A9-9D2E-F4AF345192C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F803-46A9-9D2E-F4AF345192C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-32214</c:v>
                </c:pt>
                <c:pt idx="1">
                  <c:v>2973</c:v>
                </c:pt>
                <c:pt idx="2">
                  <c:v>3060</c:v>
                </c:pt>
                <c:pt idx="3">
                  <c:v>3355</c:v>
                </c:pt>
                <c:pt idx="4">
                  <c:v>2487</c:v>
                </c:pt>
              </c:numCache>
            </c:numRef>
          </c:val>
          <c:extLst>
            <c:ext xmlns:c16="http://schemas.microsoft.com/office/drawing/2014/chart" uri="{C3380CC4-5D6E-409C-BE32-E72D297353CC}">
              <c16:uniqueId val="{00000000-A886-4999-950E-E8CEC99D279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A886-4999-950E-E8CEC99D279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O3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山口県萩市　萩市新堀駐車場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3811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51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120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147</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104</v>
      </c>
      <c r="V31" s="110"/>
      <c r="W31" s="110"/>
      <c r="X31" s="110"/>
      <c r="Y31" s="110"/>
      <c r="Z31" s="110"/>
      <c r="AA31" s="110"/>
      <c r="AB31" s="110"/>
      <c r="AC31" s="110"/>
      <c r="AD31" s="110"/>
      <c r="AE31" s="110"/>
      <c r="AF31" s="110"/>
      <c r="AG31" s="110"/>
      <c r="AH31" s="110"/>
      <c r="AI31" s="110"/>
      <c r="AJ31" s="110"/>
      <c r="AK31" s="110"/>
      <c r="AL31" s="110"/>
      <c r="AM31" s="110"/>
      <c r="AN31" s="110">
        <f>データ!Z7</f>
        <v>753.4</v>
      </c>
      <c r="AO31" s="110"/>
      <c r="AP31" s="110"/>
      <c r="AQ31" s="110"/>
      <c r="AR31" s="110"/>
      <c r="AS31" s="110"/>
      <c r="AT31" s="110"/>
      <c r="AU31" s="110"/>
      <c r="AV31" s="110"/>
      <c r="AW31" s="110"/>
      <c r="AX31" s="110"/>
      <c r="AY31" s="110"/>
      <c r="AZ31" s="110"/>
      <c r="BA31" s="110"/>
      <c r="BB31" s="110"/>
      <c r="BC31" s="110"/>
      <c r="BD31" s="110"/>
      <c r="BE31" s="110"/>
      <c r="BF31" s="110"/>
      <c r="BG31" s="110">
        <f>データ!AA7</f>
        <v>637.79999999999995</v>
      </c>
      <c r="BH31" s="110"/>
      <c r="BI31" s="110"/>
      <c r="BJ31" s="110"/>
      <c r="BK31" s="110"/>
      <c r="BL31" s="110"/>
      <c r="BM31" s="110"/>
      <c r="BN31" s="110"/>
      <c r="BO31" s="110"/>
      <c r="BP31" s="110"/>
      <c r="BQ31" s="110"/>
      <c r="BR31" s="110"/>
      <c r="BS31" s="110"/>
      <c r="BT31" s="110"/>
      <c r="BU31" s="110"/>
      <c r="BV31" s="110"/>
      <c r="BW31" s="110"/>
      <c r="BX31" s="110"/>
      <c r="BY31" s="110"/>
      <c r="BZ31" s="110">
        <f>データ!AB7</f>
        <v>643.79999999999995</v>
      </c>
      <c r="CA31" s="110"/>
      <c r="CB31" s="110"/>
      <c r="CC31" s="110"/>
      <c r="CD31" s="110"/>
      <c r="CE31" s="110"/>
      <c r="CF31" s="110"/>
      <c r="CG31" s="110"/>
      <c r="CH31" s="110"/>
      <c r="CI31" s="110"/>
      <c r="CJ31" s="110"/>
      <c r="CK31" s="110"/>
      <c r="CL31" s="110"/>
      <c r="CM31" s="110"/>
      <c r="CN31" s="110"/>
      <c r="CO31" s="110"/>
      <c r="CP31" s="110"/>
      <c r="CQ31" s="110"/>
      <c r="CR31" s="110"/>
      <c r="CS31" s="110">
        <f>データ!AC7</f>
        <v>479.1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23.2</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23.5</v>
      </c>
      <c r="JD31" s="81"/>
      <c r="JE31" s="81"/>
      <c r="JF31" s="81"/>
      <c r="JG31" s="81"/>
      <c r="JH31" s="81"/>
      <c r="JI31" s="81"/>
      <c r="JJ31" s="81"/>
      <c r="JK31" s="81"/>
      <c r="JL31" s="81"/>
      <c r="JM31" s="81"/>
      <c r="JN31" s="81"/>
      <c r="JO31" s="81"/>
      <c r="JP31" s="81"/>
      <c r="JQ31" s="81"/>
      <c r="JR31" s="81"/>
      <c r="JS31" s="81"/>
      <c r="JT31" s="81"/>
      <c r="JU31" s="82"/>
      <c r="JV31" s="80">
        <f>データ!DL7</f>
        <v>55</v>
      </c>
      <c r="JW31" s="81"/>
      <c r="JX31" s="81"/>
      <c r="JY31" s="81"/>
      <c r="JZ31" s="81"/>
      <c r="KA31" s="81"/>
      <c r="KB31" s="81"/>
      <c r="KC31" s="81"/>
      <c r="KD31" s="81"/>
      <c r="KE31" s="81"/>
      <c r="KF31" s="81"/>
      <c r="KG31" s="81"/>
      <c r="KH31" s="81"/>
      <c r="KI31" s="81"/>
      <c r="KJ31" s="81"/>
      <c r="KK31" s="81"/>
      <c r="KL31" s="81"/>
      <c r="KM31" s="81"/>
      <c r="KN31" s="82"/>
      <c r="KO31" s="80">
        <f>データ!DM7</f>
        <v>52.5</v>
      </c>
      <c r="KP31" s="81"/>
      <c r="KQ31" s="81"/>
      <c r="KR31" s="81"/>
      <c r="KS31" s="81"/>
      <c r="KT31" s="81"/>
      <c r="KU31" s="81"/>
      <c r="KV31" s="81"/>
      <c r="KW31" s="81"/>
      <c r="KX31" s="81"/>
      <c r="KY31" s="81"/>
      <c r="KZ31" s="81"/>
      <c r="LA31" s="81"/>
      <c r="LB31" s="81"/>
      <c r="LC31" s="81"/>
      <c r="LD31" s="81"/>
      <c r="LE31" s="81"/>
      <c r="LF31" s="81"/>
      <c r="LG31" s="82"/>
      <c r="LH31" s="80">
        <f>データ!DN7</f>
        <v>45.8</v>
      </c>
      <c r="LI31" s="81"/>
      <c r="LJ31" s="81"/>
      <c r="LK31" s="81"/>
      <c r="LL31" s="81"/>
      <c r="LM31" s="81"/>
      <c r="LN31" s="81"/>
      <c r="LO31" s="81"/>
      <c r="LP31" s="81"/>
      <c r="LQ31" s="81"/>
      <c r="LR31" s="81"/>
      <c r="LS31" s="81"/>
      <c r="LT31" s="81"/>
      <c r="LU31" s="81"/>
      <c r="LV31" s="81"/>
      <c r="LW31" s="81"/>
      <c r="LX31" s="81"/>
      <c r="LY31" s="81"/>
      <c r="LZ31" s="82"/>
      <c r="MA31" s="80">
        <f>データ!DO7</f>
        <v>45.8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146</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94</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-243.1</v>
      </c>
      <c r="EM52" s="110"/>
      <c r="EN52" s="110"/>
      <c r="EO52" s="110"/>
      <c r="EP52" s="110"/>
      <c r="EQ52" s="110"/>
      <c r="ER52" s="110"/>
      <c r="ES52" s="110"/>
      <c r="ET52" s="110"/>
      <c r="EU52" s="110"/>
      <c r="EV52" s="110"/>
      <c r="EW52" s="110"/>
      <c r="EX52" s="110"/>
      <c r="EY52" s="110"/>
      <c r="EZ52" s="110"/>
      <c r="FA52" s="110"/>
      <c r="FB52" s="110"/>
      <c r="FC52" s="110"/>
      <c r="FD52" s="110"/>
      <c r="FE52" s="110">
        <f>データ!BG7</f>
        <v>86.7</v>
      </c>
      <c r="FF52" s="110"/>
      <c r="FG52" s="110"/>
      <c r="FH52" s="110"/>
      <c r="FI52" s="110"/>
      <c r="FJ52" s="110"/>
      <c r="FK52" s="110"/>
      <c r="FL52" s="110"/>
      <c r="FM52" s="110"/>
      <c r="FN52" s="110"/>
      <c r="FO52" s="110"/>
      <c r="FP52" s="110"/>
      <c r="FQ52" s="110"/>
      <c r="FR52" s="110"/>
      <c r="FS52" s="110"/>
      <c r="FT52" s="110"/>
      <c r="FU52" s="110"/>
      <c r="FV52" s="110"/>
      <c r="FW52" s="110"/>
      <c r="FX52" s="110">
        <f>データ!BH7</f>
        <v>84.3</v>
      </c>
      <c r="FY52" s="110"/>
      <c r="FZ52" s="110"/>
      <c r="GA52" s="110"/>
      <c r="GB52" s="110"/>
      <c r="GC52" s="110"/>
      <c r="GD52" s="110"/>
      <c r="GE52" s="110"/>
      <c r="GF52" s="110"/>
      <c r="GG52" s="110"/>
      <c r="GH52" s="110"/>
      <c r="GI52" s="110"/>
      <c r="GJ52" s="110"/>
      <c r="GK52" s="110"/>
      <c r="GL52" s="110"/>
      <c r="GM52" s="110"/>
      <c r="GN52" s="110"/>
      <c r="GO52" s="110"/>
      <c r="GP52" s="110"/>
      <c r="GQ52" s="110">
        <f>データ!BI7</f>
        <v>84.5</v>
      </c>
      <c r="GR52" s="110"/>
      <c r="GS52" s="110"/>
      <c r="GT52" s="110"/>
      <c r="GU52" s="110"/>
      <c r="GV52" s="110"/>
      <c r="GW52" s="110"/>
      <c r="GX52" s="110"/>
      <c r="GY52" s="110"/>
      <c r="GZ52" s="110"/>
      <c r="HA52" s="110"/>
      <c r="HB52" s="110"/>
      <c r="HC52" s="110"/>
      <c r="HD52" s="110"/>
      <c r="HE52" s="110"/>
      <c r="HF52" s="110"/>
      <c r="HG52" s="110"/>
      <c r="HH52" s="110"/>
      <c r="HI52" s="110"/>
      <c r="HJ52" s="110">
        <f>データ!BJ7</f>
        <v>79.099999999999994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-32214</v>
      </c>
      <c r="JD52" s="109"/>
      <c r="JE52" s="109"/>
      <c r="JF52" s="109"/>
      <c r="JG52" s="109"/>
      <c r="JH52" s="109"/>
      <c r="JI52" s="109"/>
      <c r="JJ52" s="109"/>
      <c r="JK52" s="109"/>
      <c r="JL52" s="109"/>
      <c r="JM52" s="109"/>
      <c r="JN52" s="109"/>
      <c r="JO52" s="109"/>
      <c r="JP52" s="109"/>
      <c r="JQ52" s="109"/>
      <c r="JR52" s="109"/>
      <c r="JS52" s="109"/>
      <c r="JT52" s="109"/>
      <c r="JU52" s="109"/>
      <c r="JV52" s="109">
        <f>データ!BR7</f>
        <v>2973</v>
      </c>
      <c r="JW52" s="109"/>
      <c r="JX52" s="109"/>
      <c r="JY52" s="109"/>
      <c r="JZ52" s="109"/>
      <c r="KA52" s="109"/>
      <c r="KB52" s="109"/>
      <c r="KC52" s="109"/>
      <c r="KD52" s="109"/>
      <c r="KE52" s="109"/>
      <c r="KF52" s="109"/>
      <c r="KG52" s="109"/>
      <c r="KH52" s="109"/>
      <c r="KI52" s="109"/>
      <c r="KJ52" s="109"/>
      <c r="KK52" s="109"/>
      <c r="KL52" s="109"/>
      <c r="KM52" s="109"/>
      <c r="KN52" s="109"/>
      <c r="KO52" s="109">
        <f>データ!BS7</f>
        <v>3060</v>
      </c>
      <c r="KP52" s="109"/>
      <c r="KQ52" s="109"/>
      <c r="KR52" s="109"/>
      <c r="KS52" s="109"/>
      <c r="KT52" s="109"/>
      <c r="KU52" s="109"/>
      <c r="KV52" s="109"/>
      <c r="KW52" s="109"/>
      <c r="KX52" s="109"/>
      <c r="KY52" s="109"/>
      <c r="KZ52" s="109"/>
      <c r="LA52" s="109"/>
      <c r="LB52" s="109"/>
      <c r="LC52" s="109"/>
      <c r="LD52" s="109"/>
      <c r="LE52" s="109"/>
      <c r="LF52" s="109"/>
      <c r="LG52" s="109"/>
      <c r="LH52" s="109">
        <f>データ!BT7</f>
        <v>3355</v>
      </c>
      <c r="LI52" s="109"/>
      <c r="LJ52" s="109"/>
      <c r="LK52" s="109"/>
      <c r="LL52" s="109"/>
      <c r="LM52" s="109"/>
      <c r="LN52" s="109"/>
      <c r="LO52" s="109"/>
      <c r="LP52" s="109"/>
      <c r="LQ52" s="109"/>
      <c r="LR52" s="109"/>
      <c r="LS52" s="109"/>
      <c r="LT52" s="109"/>
      <c r="LU52" s="109"/>
      <c r="LV52" s="109"/>
      <c r="LW52" s="109"/>
      <c r="LX52" s="109"/>
      <c r="LY52" s="109"/>
      <c r="LZ52" s="109"/>
      <c r="MA52" s="109">
        <f>データ!BU7</f>
        <v>2487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93913</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2f08vcsTaTs63g2gPgmyAjp5sZNpOFZmo1a6zulsRU1Y6YyowHTGTWxqu0mDMacmBLC/nZDUlYp9l5RtGj/Yug==" saltValue="s0iEHtdtyaPjtGUJQTtAZ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101</v>
      </c>
      <c r="AM5" s="59" t="s">
        <v>111</v>
      </c>
      <c r="AN5" s="59" t="s">
        <v>112</v>
      </c>
      <c r="AO5" s="59" t="s">
        <v>104</v>
      </c>
      <c r="AP5" s="59" t="s">
        <v>105</v>
      </c>
      <c r="AQ5" s="59" t="s">
        <v>106</v>
      </c>
      <c r="AR5" s="59" t="s">
        <v>107</v>
      </c>
      <c r="AS5" s="59" t="s">
        <v>108</v>
      </c>
      <c r="AT5" s="59" t="s">
        <v>109</v>
      </c>
      <c r="AU5" s="59" t="s">
        <v>99</v>
      </c>
      <c r="AV5" s="59" t="s">
        <v>100</v>
      </c>
      <c r="AW5" s="59" t="s">
        <v>113</v>
      </c>
      <c r="AX5" s="59" t="s">
        <v>111</v>
      </c>
      <c r="AY5" s="59" t="s">
        <v>103</v>
      </c>
      <c r="AZ5" s="59" t="s">
        <v>104</v>
      </c>
      <c r="BA5" s="59" t="s">
        <v>105</v>
      </c>
      <c r="BB5" s="59" t="s">
        <v>106</v>
      </c>
      <c r="BC5" s="59" t="s">
        <v>107</v>
      </c>
      <c r="BD5" s="59" t="s">
        <v>108</v>
      </c>
      <c r="BE5" s="59" t="s">
        <v>109</v>
      </c>
      <c r="BF5" s="59" t="s">
        <v>110</v>
      </c>
      <c r="BG5" s="59" t="s">
        <v>114</v>
      </c>
      <c r="BH5" s="59" t="s">
        <v>101</v>
      </c>
      <c r="BI5" s="59" t="s">
        <v>111</v>
      </c>
      <c r="BJ5" s="59" t="s">
        <v>112</v>
      </c>
      <c r="BK5" s="59" t="s">
        <v>104</v>
      </c>
      <c r="BL5" s="59" t="s">
        <v>105</v>
      </c>
      <c r="BM5" s="59" t="s">
        <v>106</v>
      </c>
      <c r="BN5" s="59" t="s">
        <v>107</v>
      </c>
      <c r="BO5" s="59" t="s">
        <v>108</v>
      </c>
      <c r="BP5" s="59" t="s">
        <v>109</v>
      </c>
      <c r="BQ5" s="59" t="s">
        <v>110</v>
      </c>
      <c r="BR5" s="59" t="s">
        <v>115</v>
      </c>
      <c r="BS5" s="59" t="s">
        <v>116</v>
      </c>
      <c r="BT5" s="59" t="s">
        <v>117</v>
      </c>
      <c r="BU5" s="59" t="s">
        <v>103</v>
      </c>
      <c r="BV5" s="59" t="s">
        <v>104</v>
      </c>
      <c r="BW5" s="59" t="s">
        <v>105</v>
      </c>
      <c r="BX5" s="59" t="s">
        <v>106</v>
      </c>
      <c r="BY5" s="59" t="s">
        <v>107</v>
      </c>
      <c r="BZ5" s="59" t="s">
        <v>108</v>
      </c>
      <c r="CA5" s="59" t="s">
        <v>109</v>
      </c>
      <c r="CB5" s="59" t="s">
        <v>99</v>
      </c>
      <c r="CC5" s="59" t="s">
        <v>114</v>
      </c>
      <c r="CD5" s="59" t="s">
        <v>116</v>
      </c>
      <c r="CE5" s="59" t="s">
        <v>102</v>
      </c>
      <c r="CF5" s="59" t="s">
        <v>112</v>
      </c>
      <c r="CG5" s="59" t="s">
        <v>104</v>
      </c>
      <c r="CH5" s="59" t="s">
        <v>105</v>
      </c>
      <c r="CI5" s="59" t="s">
        <v>106</v>
      </c>
      <c r="CJ5" s="59" t="s">
        <v>107</v>
      </c>
      <c r="CK5" s="59" t="s">
        <v>108</v>
      </c>
      <c r="CL5" s="59" t="s">
        <v>109</v>
      </c>
      <c r="CM5" s="151"/>
      <c r="CN5" s="151"/>
      <c r="CO5" s="59" t="s">
        <v>99</v>
      </c>
      <c r="CP5" s="59" t="s">
        <v>114</v>
      </c>
      <c r="CQ5" s="59" t="s">
        <v>101</v>
      </c>
      <c r="CR5" s="59" t="s">
        <v>111</v>
      </c>
      <c r="CS5" s="59" t="s">
        <v>118</v>
      </c>
      <c r="CT5" s="59" t="s">
        <v>104</v>
      </c>
      <c r="CU5" s="59" t="s">
        <v>105</v>
      </c>
      <c r="CV5" s="59" t="s">
        <v>106</v>
      </c>
      <c r="CW5" s="59" t="s">
        <v>107</v>
      </c>
      <c r="CX5" s="59" t="s">
        <v>108</v>
      </c>
      <c r="CY5" s="59" t="s">
        <v>109</v>
      </c>
      <c r="CZ5" s="59" t="s">
        <v>119</v>
      </c>
      <c r="DA5" s="59" t="s">
        <v>100</v>
      </c>
      <c r="DB5" s="59" t="s">
        <v>116</v>
      </c>
      <c r="DC5" s="59" t="s">
        <v>117</v>
      </c>
      <c r="DD5" s="59" t="s">
        <v>103</v>
      </c>
      <c r="DE5" s="59" t="s">
        <v>104</v>
      </c>
      <c r="DF5" s="59" t="s">
        <v>105</v>
      </c>
      <c r="DG5" s="59" t="s">
        <v>106</v>
      </c>
      <c r="DH5" s="59" t="s">
        <v>107</v>
      </c>
      <c r="DI5" s="59" t="s">
        <v>108</v>
      </c>
      <c r="DJ5" s="59" t="s">
        <v>44</v>
      </c>
      <c r="DK5" s="59" t="s">
        <v>99</v>
      </c>
      <c r="DL5" s="59" t="s">
        <v>100</v>
      </c>
      <c r="DM5" s="59" t="s">
        <v>101</v>
      </c>
      <c r="DN5" s="59" t="s">
        <v>117</v>
      </c>
      <c r="DO5" s="59" t="s">
        <v>112</v>
      </c>
      <c r="DP5" s="59" t="s">
        <v>104</v>
      </c>
      <c r="DQ5" s="59" t="s">
        <v>105</v>
      </c>
      <c r="DR5" s="59" t="s">
        <v>106</v>
      </c>
      <c r="DS5" s="59" t="s">
        <v>107</v>
      </c>
      <c r="DT5" s="59" t="s">
        <v>108</v>
      </c>
      <c r="DU5" s="59" t="s">
        <v>109</v>
      </c>
    </row>
    <row r="6" spans="1:125" s="66" customFormat="1" x14ac:dyDescent="0.15">
      <c r="A6" s="49" t="s">
        <v>120</v>
      </c>
      <c r="B6" s="60">
        <f>B8</f>
        <v>2017</v>
      </c>
      <c r="C6" s="60">
        <f t="shared" ref="C6:X6" si="1">C8</f>
        <v>352047</v>
      </c>
      <c r="D6" s="60">
        <f t="shared" si="1"/>
        <v>47</v>
      </c>
      <c r="E6" s="60">
        <f t="shared" si="1"/>
        <v>14</v>
      </c>
      <c r="F6" s="60">
        <f t="shared" si="1"/>
        <v>0</v>
      </c>
      <c r="G6" s="60">
        <f t="shared" si="1"/>
        <v>1</v>
      </c>
      <c r="H6" s="60" t="str">
        <f>SUBSTITUTE(H8,"　","")</f>
        <v>山口県萩市</v>
      </c>
      <c r="I6" s="60" t="str">
        <f t="shared" si="1"/>
        <v>萩市新堀駐車場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51</v>
      </c>
      <c r="S6" s="62" t="str">
        <f t="shared" si="1"/>
        <v>商業施設</v>
      </c>
      <c r="T6" s="62" t="str">
        <f t="shared" si="1"/>
        <v>無</v>
      </c>
      <c r="U6" s="63">
        <f t="shared" si="1"/>
        <v>3811</v>
      </c>
      <c r="V6" s="63">
        <f t="shared" si="1"/>
        <v>120</v>
      </c>
      <c r="W6" s="63" t="str">
        <f t="shared" si="1"/>
        <v>-</v>
      </c>
      <c r="X6" s="62" t="str">
        <f t="shared" si="1"/>
        <v>導入なし</v>
      </c>
      <c r="Y6" s="64">
        <f>IF(Y8="-",NA(),Y8)</f>
        <v>104</v>
      </c>
      <c r="Z6" s="64">
        <f t="shared" ref="Z6:AH6" si="2">IF(Z8="-",NA(),Z8)</f>
        <v>753.4</v>
      </c>
      <c r="AA6" s="64">
        <f t="shared" si="2"/>
        <v>637.79999999999995</v>
      </c>
      <c r="AB6" s="64">
        <f t="shared" si="2"/>
        <v>643.79999999999995</v>
      </c>
      <c r="AC6" s="64">
        <f t="shared" si="2"/>
        <v>479.1</v>
      </c>
      <c r="AD6" s="64">
        <f t="shared" si="2"/>
        <v>410.7</v>
      </c>
      <c r="AE6" s="64">
        <f t="shared" si="2"/>
        <v>385.5</v>
      </c>
      <c r="AF6" s="64">
        <f t="shared" si="2"/>
        <v>419.4</v>
      </c>
      <c r="AG6" s="64">
        <f t="shared" si="2"/>
        <v>371</v>
      </c>
      <c r="AH6" s="64">
        <f t="shared" si="2"/>
        <v>509.2</v>
      </c>
      <c r="AI6" s="61" t="str">
        <f>IF(AI8="-","",IF(AI8="-","【-】","【"&amp;SUBSTITUTE(TEXT(AI8,"#,##0.0"),"-","△")&amp;"】"))</f>
        <v>【319.1】</v>
      </c>
      <c r="AJ6" s="64">
        <f>IF(AJ8="-",NA(),AJ8)</f>
        <v>23.2</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94</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-243.1</v>
      </c>
      <c r="BG6" s="64">
        <f t="shared" ref="BG6:BO6" si="5">IF(BG8="-",NA(),BG8)</f>
        <v>86.7</v>
      </c>
      <c r="BH6" s="64">
        <f t="shared" si="5"/>
        <v>84.3</v>
      </c>
      <c r="BI6" s="64">
        <f t="shared" si="5"/>
        <v>84.5</v>
      </c>
      <c r="BJ6" s="64">
        <f t="shared" si="5"/>
        <v>79.099999999999994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-32214</v>
      </c>
      <c r="BR6" s="65">
        <f t="shared" ref="BR6:BZ6" si="6">IF(BR8="-",NA(),BR8)</f>
        <v>2973</v>
      </c>
      <c r="BS6" s="65">
        <f t="shared" si="6"/>
        <v>3060</v>
      </c>
      <c r="BT6" s="65">
        <f t="shared" si="6"/>
        <v>3355</v>
      </c>
      <c r="BU6" s="65">
        <f t="shared" si="6"/>
        <v>2487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121</v>
      </c>
      <c r="CM6" s="63">
        <f t="shared" ref="CM6:CN6" si="7">CM8</f>
        <v>93913</v>
      </c>
      <c r="CN6" s="63">
        <f t="shared" si="7"/>
        <v>0</v>
      </c>
      <c r="CO6" s="64"/>
      <c r="CP6" s="64"/>
      <c r="CQ6" s="64"/>
      <c r="CR6" s="64"/>
      <c r="CS6" s="64"/>
      <c r="CT6" s="64"/>
      <c r="CU6" s="64"/>
      <c r="CV6" s="64"/>
      <c r="CW6" s="64"/>
      <c r="CX6" s="64"/>
      <c r="CY6" s="61" t="s">
        <v>122</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23.5</v>
      </c>
      <c r="DL6" s="64">
        <f t="shared" ref="DL6:DT6" si="9">IF(DL8="-",NA(),DL8)</f>
        <v>55</v>
      </c>
      <c r="DM6" s="64">
        <f t="shared" si="9"/>
        <v>52.5</v>
      </c>
      <c r="DN6" s="64">
        <f t="shared" si="9"/>
        <v>45.8</v>
      </c>
      <c r="DO6" s="64">
        <f t="shared" si="9"/>
        <v>45.8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123</v>
      </c>
      <c r="B7" s="60">
        <f t="shared" ref="B7:X7" si="10">B8</f>
        <v>2017</v>
      </c>
      <c r="C7" s="60">
        <f t="shared" si="10"/>
        <v>352047</v>
      </c>
      <c r="D7" s="60">
        <f t="shared" si="10"/>
        <v>47</v>
      </c>
      <c r="E7" s="60">
        <f t="shared" si="10"/>
        <v>14</v>
      </c>
      <c r="F7" s="60">
        <f t="shared" si="10"/>
        <v>0</v>
      </c>
      <c r="G7" s="60">
        <f t="shared" si="10"/>
        <v>1</v>
      </c>
      <c r="H7" s="60" t="str">
        <f t="shared" si="10"/>
        <v>山口県　萩市</v>
      </c>
      <c r="I7" s="60" t="str">
        <f t="shared" si="10"/>
        <v>萩市新堀駐車場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51</v>
      </c>
      <c r="S7" s="62" t="str">
        <f t="shared" si="10"/>
        <v>商業施設</v>
      </c>
      <c r="T7" s="62" t="str">
        <f t="shared" si="10"/>
        <v>無</v>
      </c>
      <c r="U7" s="63">
        <f t="shared" si="10"/>
        <v>3811</v>
      </c>
      <c r="V7" s="63">
        <f t="shared" si="10"/>
        <v>120</v>
      </c>
      <c r="W7" s="63" t="str">
        <f t="shared" si="10"/>
        <v>-</v>
      </c>
      <c r="X7" s="62" t="str">
        <f t="shared" si="10"/>
        <v>導入なし</v>
      </c>
      <c r="Y7" s="64">
        <f>Y8</f>
        <v>104</v>
      </c>
      <c r="Z7" s="64">
        <f t="shared" ref="Z7:AH7" si="11">Z8</f>
        <v>753.4</v>
      </c>
      <c r="AA7" s="64">
        <f t="shared" si="11"/>
        <v>637.79999999999995</v>
      </c>
      <c r="AB7" s="64">
        <f t="shared" si="11"/>
        <v>643.79999999999995</v>
      </c>
      <c r="AC7" s="64">
        <f t="shared" si="11"/>
        <v>479.1</v>
      </c>
      <c r="AD7" s="64">
        <f t="shared" si="11"/>
        <v>410.7</v>
      </c>
      <c r="AE7" s="64">
        <f t="shared" si="11"/>
        <v>385.5</v>
      </c>
      <c r="AF7" s="64">
        <f t="shared" si="11"/>
        <v>419.4</v>
      </c>
      <c r="AG7" s="64">
        <f t="shared" si="11"/>
        <v>371</v>
      </c>
      <c r="AH7" s="64">
        <f t="shared" si="11"/>
        <v>509.2</v>
      </c>
      <c r="AI7" s="61"/>
      <c r="AJ7" s="64">
        <f>AJ8</f>
        <v>23.2</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94</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-243.1</v>
      </c>
      <c r="BG7" s="64">
        <f t="shared" ref="BG7:BO7" si="14">BG8</f>
        <v>86.7</v>
      </c>
      <c r="BH7" s="64">
        <f t="shared" si="14"/>
        <v>84.3</v>
      </c>
      <c r="BI7" s="64">
        <f t="shared" si="14"/>
        <v>84.5</v>
      </c>
      <c r="BJ7" s="64">
        <f t="shared" si="14"/>
        <v>79.099999999999994</v>
      </c>
      <c r="BK7" s="64">
        <f t="shared" si="14"/>
        <v>37.6</v>
      </c>
      <c r="BL7" s="64">
        <f t="shared" si="14"/>
        <v>40.700000000000003</v>
      </c>
      <c r="BM7" s="64">
        <f t="shared" si="14"/>
        <v>38.200000000000003</v>
      </c>
      <c r="BN7" s="64">
        <f t="shared" si="14"/>
        <v>34.6</v>
      </c>
      <c r="BO7" s="64">
        <f t="shared" si="14"/>
        <v>37.6</v>
      </c>
      <c r="BP7" s="61"/>
      <c r="BQ7" s="65">
        <f>BQ8</f>
        <v>-32214</v>
      </c>
      <c r="BR7" s="65">
        <f t="shared" ref="BR7:BZ7" si="15">BR8</f>
        <v>2973</v>
      </c>
      <c r="BS7" s="65">
        <f t="shared" si="15"/>
        <v>3060</v>
      </c>
      <c r="BT7" s="65">
        <f t="shared" si="15"/>
        <v>3355</v>
      </c>
      <c r="BU7" s="65">
        <f t="shared" si="15"/>
        <v>2487</v>
      </c>
      <c r="BV7" s="65">
        <f t="shared" si="15"/>
        <v>6777</v>
      </c>
      <c r="BW7" s="65">
        <f t="shared" si="15"/>
        <v>7496</v>
      </c>
      <c r="BX7" s="65">
        <f t="shared" si="15"/>
        <v>6967</v>
      </c>
      <c r="BY7" s="65">
        <f t="shared" si="15"/>
        <v>7138</v>
      </c>
      <c r="BZ7" s="65">
        <f t="shared" si="15"/>
        <v>8131</v>
      </c>
      <c r="CA7" s="63"/>
      <c r="CB7" s="64" t="s">
        <v>124</v>
      </c>
      <c r="CC7" s="64" t="s">
        <v>124</v>
      </c>
      <c r="CD7" s="64" t="s">
        <v>124</v>
      </c>
      <c r="CE7" s="64" t="s">
        <v>124</v>
      </c>
      <c r="CF7" s="64" t="s">
        <v>124</v>
      </c>
      <c r="CG7" s="64" t="s">
        <v>124</v>
      </c>
      <c r="CH7" s="64" t="s">
        <v>124</v>
      </c>
      <c r="CI7" s="64" t="s">
        <v>124</v>
      </c>
      <c r="CJ7" s="64" t="s">
        <v>124</v>
      </c>
      <c r="CK7" s="64" t="s">
        <v>125</v>
      </c>
      <c r="CL7" s="61"/>
      <c r="CM7" s="63">
        <f>CM8</f>
        <v>93913</v>
      </c>
      <c r="CN7" s="63">
        <f>CN8</f>
        <v>0</v>
      </c>
      <c r="CO7" s="64" t="s">
        <v>124</v>
      </c>
      <c r="CP7" s="64" t="s">
        <v>124</v>
      </c>
      <c r="CQ7" s="64" t="s">
        <v>124</v>
      </c>
      <c r="CR7" s="64" t="s">
        <v>124</v>
      </c>
      <c r="CS7" s="64" t="s">
        <v>124</v>
      </c>
      <c r="CT7" s="64" t="s">
        <v>124</v>
      </c>
      <c r="CU7" s="64" t="s">
        <v>124</v>
      </c>
      <c r="CV7" s="64" t="s">
        <v>124</v>
      </c>
      <c r="CW7" s="64" t="s">
        <v>124</v>
      </c>
      <c r="CX7" s="64" t="s">
        <v>126</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23.5</v>
      </c>
      <c r="DL7" s="64">
        <f t="shared" ref="DL7:DT7" si="17">DL8</f>
        <v>55</v>
      </c>
      <c r="DM7" s="64">
        <f t="shared" si="17"/>
        <v>52.5</v>
      </c>
      <c r="DN7" s="64">
        <f t="shared" si="17"/>
        <v>45.8</v>
      </c>
      <c r="DO7" s="64">
        <f t="shared" si="17"/>
        <v>45.8</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352047</v>
      </c>
      <c r="D8" s="67">
        <v>47</v>
      </c>
      <c r="E8" s="67">
        <v>14</v>
      </c>
      <c r="F8" s="67">
        <v>0</v>
      </c>
      <c r="G8" s="67">
        <v>1</v>
      </c>
      <c r="H8" s="67" t="s">
        <v>127</v>
      </c>
      <c r="I8" s="67" t="s">
        <v>128</v>
      </c>
      <c r="J8" s="67" t="s">
        <v>129</v>
      </c>
      <c r="K8" s="67" t="s">
        <v>130</v>
      </c>
      <c r="L8" s="67" t="s">
        <v>131</v>
      </c>
      <c r="M8" s="67" t="s">
        <v>132</v>
      </c>
      <c r="N8" s="67" t="s">
        <v>133</v>
      </c>
      <c r="O8" s="68" t="s">
        <v>134</v>
      </c>
      <c r="P8" s="69" t="s">
        <v>135</v>
      </c>
      <c r="Q8" s="69" t="s">
        <v>136</v>
      </c>
      <c r="R8" s="70">
        <v>51</v>
      </c>
      <c r="S8" s="69" t="s">
        <v>137</v>
      </c>
      <c r="T8" s="69" t="s">
        <v>138</v>
      </c>
      <c r="U8" s="70">
        <v>3811</v>
      </c>
      <c r="V8" s="70">
        <v>120</v>
      </c>
      <c r="W8" s="70" t="s">
        <v>131</v>
      </c>
      <c r="X8" s="69" t="s">
        <v>139</v>
      </c>
      <c r="Y8" s="71">
        <v>104</v>
      </c>
      <c r="Z8" s="71">
        <v>753.4</v>
      </c>
      <c r="AA8" s="71">
        <v>637.79999999999995</v>
      </c>
      <c r="AB8" s="71">
        <v>643.79999999999995</v>
      </c>
      <c r="AC8" s="71">
        <v>479.1</v>
      </c>
      <c r="AD8" s="71">
        <v>410.7</v>
      </c>
      <c r="AE8" s="71">
        <v>385.5</v>
      </c>
      <c r="AF8" s="71">
        <v>419.4</v>
      </c>
      <c r="AG8" s="71">
        <v>371</v>
      </c>
      <c r="AH8" s="71">
        <v>509.2</v>
      </c>
      <c r="AI8" s="68">
        <v>319.10000000000002</v>
      </c>
      <c r="AJ8" s="71">
        <v>23.2</v>
      </c>
      <c r="AK8" s="71">
        <v>0</v>
      </c>
      <c r="AL8" s="71">
        <v>0</v>
      </c>
      <c r="AM8" s="71">
        <v>0</v>
      </c>
      <c r="AN8" s="71">
        <v>0</v>
      </c>
      <c r="AO8" s="71">
        <v>4.5999999999999996</v>
      </c>
      <c r="AP8" s="71">
        <v>3.5</v>
      </c>
      <c r="AQ8" s="71">
        <v>3.2</v>
      </c>
      <c r="AR8" s="71">
        <v>2.9</v>
      </c>
      <c r="AS8" s="71">
        <v>6</v>
      </c>
      <c r="AT8" s="68">
        <v>5.6</v>
      </c>
      <c r="AU8" s="72">
        <v>94</v>
      </c>
      <c r="AV8" s="72">
        <v>0</v>
      </c>
      <c r="AW8" s="72">
        <v>0</v>
      </c>
      <c r="AX8" s="72">
        <v>0</v>
      </c>
      <c r="AY8" s="72">
        <v>0</v>
      </c>
      <c r="AZ8" s="72">
        <v>27</v>
      </c>
      <c r="BA8" s="72">
        <v>23</v>
      </c>
      <c r="BB8" s="72">
        <v>22</v>
      </c>
      <c r="BC8" s="72">
        <v>16</v>
      </c>
      <c r="BD8" s="72">
        <v>21</v>
      </c>
      <c r="BE8" s="72">
        <v>37</v>
      </c>
      <c r="BF8" s="71">
        <v>-243.1</v>
      </c>
      <c r="BG8" s="71">
        <v>86.7</v>
      </c>
      <c r="BH8" s="71">
        <v>84.3</v>
      </c>
      <c r="BI8" s="71">
        <v>84.5</v>
      </c>
      <c r="BJ8" s="71">
        <v>79.099999999999994</v>
      </c>
      <c r="BK8" s="71">
        <v>37.6</v>
      </c>
      <c r="BL8" s="71">
        <v>40.700000000000003</v>
      </c>
      <c r="BM8" s="71">
        <v>38.200000000000003</v>
      </c>
      <c r="BN8" s="71">
        <v>34.6</v>
      </c>
      <c r="BO8" s="71">
        <v>37.6</v>
      </c>
      <c r="BP8" s="68">
        <v>26.4</v>
      </c>
      <c r="BQ8" s="72">
        <v>-32214</v>
      </c>
      <c r="BR8" s="72">
        <v>2973</v>
      </c>
      <c r="BS8" s="72">
        <v>3060</v>
      </c>
      <c r="BT8" s="73">
        <v>3355</v>
      </c>
      <c r="BU8" s="73">
        <v>2487</v>
      </c>
      <c r="BV8" s="72">
        <v>6777</v>
      </c>
      <c r="BW8" s="72">
        <v>7496</v>
      </c>
      <c r="BX8" s="72">
        <v>6967</v>
      </c>
      <c r="BY8" s="72">
        <v>7138</v>
      </c>
      <c r="BZ8" s="72">
        <v>8131</v>
      </c>
      <c r="CA8" s="70">
        <v>15069</v>
      </c>
      <c r="CB8" s="71" t="s">
        <v>131</v>
      </c>
      <c r="CC8" s="71" t="s">
        <v>131</v>
      </c>
      <c r="CD8" s="71" t="s">
        <v>131</v>
      </c>
      <c r="CE8" s="71" t="s">
        <v>131</v>
      </c>
      <c r="CF8" s="71" t="s">
        <v>131</v>
      </c>
      <c r="CG8" s="71" t="s">
        <v>131</v>
      </c>
      <c r="CH8" s="71" t="s">
        <v>131</v>
      </c>
      <c r="CI8" s="71" t="s">
        <v>131</v>
      </c>
      <c r="CJ8" s="71" t="s">
        <v>131</v>
      </c>
      <c r="CK8" s="71" t="s">
        <v>131</v>
      </c>
      <c r="CL8" s="68" t="s">
        <v>131</v>
      </c>
      <c r="CM8" s="70">
        <v>93913</v>
      </c>
      <c r="CN8" s="70">
        <v>0</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84.4</v>
      </c>
      <c r="DF8" s="71">
        <v>78.400000000000006</v>
      </c>
      <c r="DG8" s="71">
        <v>70.5</v>
      </c>
      <c r="DH8" s="71">
        <v>59.2</v>
      </c>
      <c r="DI8" s="71">
        <v>62.4</v>
      </c>
      <c r="DJ8" s="68">
        <v>120.3</v>
      </c>
      <c r="DK8" s="71">
        <v>23.5</v>
      </c>
      <c r="DL8" s="71">
        <v>55</v>
      </c>
      <c r="DM8" s="71">
        <v>52.5</v>
      </c>
      <c r="DN8" s="71">
        <v>45.8</v>
      </c>
      <c r="DO8" s="71">
        <v>45.8</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2018-12-07T10:35:16Z</dcterms:created>
  <dcterms:modified xsi:type="dcterms:W3CDTF">2019-02-18T06:01:06Z</dcterms:modified>
  <cp:category/>
</cp:coreProperties>
</file>