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0経営比較分析\04 【29決算分作成】H31.1.11公営企業に係る経営比較分析表（平成29年度決算）の分析等について\10 決裁用・HP用団体データ（最新）\05駐車場事業\"/>
    </mc:Choice>
  </mc:AlternateContent>
  <workbookProtection workbookAlgorithmName="SHA-512" workbookHashValue="msn2a8mBhKMeVDvbxMpEzd5vBSzdXEv3BxllfEvbuQErVrpLoBFhThuoxuh4eVTZWZ97McLP7gk7Wa1N1eD3vw==" workbookSaltValue="twSCqlJe2/TA6E8e7Bn70A==" workbookSpinCount="100000" lockStructure="1"/>
  <bookViews>
    <workbookView xWindow="0" yWindow="0" windowWidth="28800" windowHeight="1165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BZ76" i="4" l="1"/>
  <c r="MI76" i="4"/>
  <c r="HJ51" i="4"/>
  <c r="IT76" i="4"/>
  <c r="CS51" i="4"/>
  <c r="HJ30" i="4"/>
  <c r="CS30" i="4"/>
  <c r="MA51" i="4"/>
  <c r="MA30" i="4"/>
  <c r="C11" i="5"/>
  <c r="D11" i="5"/>
  <c r="E11" i="5"/>
  <c r="B11" i="5"/>
  <c r="BK76" i="4" l="1"/>
  <c r="LT76" i="4"/>
  <c r="GQ51" i="4"/>
  <c r="LH30" i="4"/>
  <c r="IE76" i="4"/>
  <c r="BZ30" i="4"/>
  <c r="LH51" i="4"/>
  <c r="BZ51" i="4"/>
  <c r="GQ30" i="4"/>
  <c r="KP76" i="4"/>
  <c r="FE30" i="4"/>
  <c r="AN30" i="4"/>
  <c r="FE51" i="4"/>
  <c r="HA76" i="4"/>
  <c r="AN51" i="4"/>
  <c r="AG76" i="4"/>
  <c r="JV51" i="4"/>
  <c r="JV30" i="4"/>
  <c r="BG51" i="4"/>
  <c r="FX30" i="4"/>
  <c r="AV76" i="4"/>
  <c r="KO51" i="4"/>
  <c r="FX51" i="4"/>
  <c r="KO30" i="4"/>
  <c r="BG30" i="4"/>
  <c r="LE76" i="4"/>
  <c r="HP76" i="4"/>
  <c r="GL76" i="4"/>
  <c r="U51" i="4"/>
  <c r="EL30" i="4"/>
  <c r="R76" i="4"/>
  <c r="JC30" i="4"/>
  <c r="U30" i="4"/>
  <c r="JC51" i="4"/>
  <c r="KA76" i="4"/>
  <c r="EL51"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<sst xmlns="http://schemas.openxmlformats.org/spreadsheetml/2006/main" count="287" uniqueCount="148">
  <si>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</si>
  <si>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</si>
  <si>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</si>
  <si>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</si>
  <si>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</si>
  <si>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</si>
  <si>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</si>
  <si>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</si>
  <si>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</si>
  <si>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</si>
  <si>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</si>
  <si>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</si>
  <si>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</si>
  <si>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</si>
  <si>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</si>
  <si>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</si>
  <si>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</si>
  <si>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</si>
  <si>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</si>
  <si>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</si>
  <si>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</si>
  <si>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</si>
  <si>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</si>
  <si>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</si>
  <si>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</si>
  <si>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</si>
  <si>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</si>
  <si>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</si>
  <si>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</si>
  <si>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</si>
  <si>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</si>
  <si>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</si>
  <si>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</si>
  <si>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</si>
  <si>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</si>
  <si>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</si>
  <si>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</si>
  <si>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</si>
  <si>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</si>
  <si>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</si>
  <si>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</si>
  <si>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</si>
  <si>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</si>
  <si>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</si>
  <si>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</si>
  <si>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</si>
  <si>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</si>
  <si>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</si>
  <si>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</si>
  <si>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</si>
  <si>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</si>
  <si>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</si>
  <si>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</si>
  <si>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</si>
  <si>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</si>
  <si>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</si>
  <si>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</si>
  <si>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</si>
  <si>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</si>
  <si>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</si>
  <si>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</si>
  <si>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</si>
  <si>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</si>
  <si>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</si>
  <si>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</si>
  <si>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</si>
  <si>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</si>
  <si>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</si>
  <si>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</si>
  <si>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</si>
  <si>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</si>
  <si>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</si>
  <si>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</si>
  <si>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</si>
  <si>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</si>
  <si>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</si>
  <si>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</si>
  <si>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</si>
  <si>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</si>
  <si>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</si>
  <si>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</si>
  <si>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</si>
  <si>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</si>
  <si>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</si>
  <si>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</si>
  <si>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</si>
  <si>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</si>
  <si>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</si>
  <si>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</si>
  <si>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</si>
  <si>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</si>
  <si>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</si>
  <si>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</si>
  <si>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</si>
  <si>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</si>
  <si>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</si>
  <si>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</si>
  <si>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</si>
  <si>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</si>
  <si>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</si>
  <si>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</si>
  <si>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</si>
  <si>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</si>
  <si>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</si>
  <si>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</si>
  <si>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</si>
  <si>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</si>
  <si>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</si>
  <si>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</si>
  <si>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</si>
  <si>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</si>
  <si>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</si>
  <si>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</si>
  <si>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</si>
  <si>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当該値(N-4)</t>
    <phoneticPr fontId="5"/>
  </si>
  <si>
    <t>当該値(N)</t>
    <phoneticPr fontId="5"/>
  </si>
  <si>
    <t>当該値(N-4)</t>
    <phoneticPr fontId="5"/>
  </si>
  <si>
    <t>当該値(N-3)</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</si>
  <si>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</si>
  <si>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</si>
  <si>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</si>
  <si>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</si>
  <si>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</si>
  <si>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</si>
  <si>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</si>
  <si>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</si>
  <si>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</si>
  <si>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萩市</t>
  </si>
  <si>
    <t>萩市越ヶ浜駐車場</t>
  </si>
  <si>
    <t>法非適用</t>
  </si>
  <si>
    <t>駐車場整備事業</t>
  </si>
  <si>
    <t>-</t>
  </si>
  <si>
    <t>Ａ３Ｂ２</t>
  </si>
  <si>
    <t>非設置</t>
  </si>
  <si>
    <t>該当数値なし</t>
  </si>
  <si>
    <t>届出駐車場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</si>
  <si>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</si>
  <si>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</si>
  <si>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</si>
  <si>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</si>
  <si>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</si>
  <si>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</si>
  <si>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</si>
  <si>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</si>
  <si>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本施設は平地の駐車場で、一般駐車・定期駐車の併用となっている。赤字部分は駐車場事業特別会計内の他施設の黒字で補填している。
定期駐車部分の安定的な収入はあるが、立地が観光地から若干離れた箇所にあるため、一般駐車の収入は少ない。
施設の管理を指定管理者に委託しており、施設単独での収益は赤字となっている。
運営に際して一般会計からの繰入金はないが、赤字部分は他の駐車場の黒字で補填している。
今後は、駐車場区画線の整備や、施設内のトイレの改修について、必要な予算措置を講じる必要がある。</t>
    <phoneticPr fontId="5"/>
  </si>
  <si>
    <t>漁村地域に立地し、近隣住民の利用は高いが、観光地から若干離れた場所に立地するため、一般駐車の利用者は少なく、赤字の要因となっている。</t>
    <phoneticPr fontId="5"/>
  </si>
  <si>
    <t>附帯設備を含めた施設の老朽化や、冬季寒波による水道管の破損等、施設の維持管理についての負担が必要となり、それに関して必要な予算措置を講じる必要がある。
施設管理については現在の指定管理者制度を継続するが、施設の経営の状況を注視し、直営での運営も検討する。
駐車場会計が小規模となり、特別会計としての会計処理が不要であると判断されることから一般会計へ移行し、施設として十分な収益性を維持できるよう努め、利用啓発を行い財源の確保を図る。</t>
    <phoneticPr fontId="5"/>
  </si>
  <si>
    <t>当駐車場は海沿いに立地し、住宅地に隣接しており、利用しやすい施設であるが、間口に対し奥行が狭小のため、固定資産としての価値は低い。
施設運営は赤字となっているが、地域における道路交通の円滑化を図り、もって地区住民の利便に資する駐車場設置本来の目的のため、今後も引き続き市営駐車場を設置する。
路盤の舗装や、附帯設備のトイレの改修を含めた維持に要する経費が必要であるため、資産としての価値は低くなると思われる。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</si>
</sst>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57.8</c:v>
                </c:pt>
                <c:pt idx="1">
                  <c:v>57.5</c:v>
                </c:pt>
                <c:pt idx="2">
                  <c:v>57.7</c:v>
                </c:pt>
                <c:pt idx="3">
                  <c:v>51.1</c:v>
                </c:pt>
                <c:pt idx="4">
                  <c:v>49.1</c:v>
                </c:pt>
              </c:numCache>
            </c:numRef>
          </c:val>
          <c:extLst xmlns:c16r2="http://schemas.microsoft.com/office/drawing/2015/06/chart">
            <c:ext xmlns:c16="http://schemas.microsoft.com/office/drawing/2014/chart" uri="{C3380CC4-5D6E-409C-BE32-E72D297353CC}">
              <c16:uniqueId val="{00000000-7BB6-4D1D-A582-8C7F66998CD8}"/>
            </c:ext>
          </c:extLst>
        </c:ser>
        <c:dLbls>
          <c:showLegendKey val="0"/>
          <c:showVal val="0"/>
          <c:showCatName val="0"/>
          <c:showSerName val="0"/>
          <c:showPercent val="0"/>
          <c:showBubbleSize val="0"/>
        </c:dLbls>
        <c:gapWidth val="150"/>
        <c:axId val="369492968"/>
        <c:axId val="3694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7BB6-4D1D-A582-8C7F66998CD8}"/>
            </c:ext>
          </c:extLst>
        </c:ser>
        <c:dLbls>
          <c:showLegendKey val="0"/>
          <c:showVal val="0"/>
          <c:showCatName val="0"/>
          <c:showSerName val="0"/>
          <c:showPercent val="0"/>
          <c:showBubbleSize val="0"/>
        </c:dLbls>
        <c:marker val="1"/>
        <c:smooth val="0"/>
        <c:axId val="369492968"/>
        <c:axId val="369490616"/>
      </c:lineChart>
      <c:dateAx>
        <c:axId val="369492968"/>
        <c:scaling>
          <c:orientation val="minMax"/>
        </c:scaling>
        <c:delete val="1"/>
        <c:axPos val="b"/>
        <c:numFmt formatCode="ge" sourceLinked="1"/>
        <c:majorTickMark val="none"/>
        <c:minorTickMark val="none"/>
        <c:tickLblPos val="none"/>
        <c:crossAx val="369490616"/>
        <c:crosses val="autoZero"/>
        <c:auto val="1"/>
        <c:lblOffset val="100"/>
        <c:baseTimeUnit val="years"/>
      </c:dateAx>
      <c:valAx>
        <c:axId val="36949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9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27-4647-8428-26E464AC36B9}"/>
            </c:ext>
          </c:extLst>
        </c:ser>
        <c:dLbls>
          <c:showLegendKey val="0"/>
          <c:showVal val="0"/>
          <c:showCatName val="0"/>
          <c:showSerName val="0"/>
          <c:showPercent val="0"/>
          <c:showBubbleSize val="0"/>
        </c:dLbls>
        <c:gapWidth val="150"/>
        <c:axId val="369496496"/>
        <c:axId val="3694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5F27-4647-8428-26E464AC36B9}"/>
            </c:ext>
          </c:extLst>
        </c:ser>
        <c:dLbls>
          <c:showLegendKey val="0"/>
          <c:showVal val="0"/>
          <c:showCatName val="0"/>
          <c:showSerName val="0"/>
          <c:showPercent val="0"/>
          <c:showBubbleSize val="0"/>
        </c:dLbls>
        <c:marker val="1"/>
        <c:smooth val="0"/>
        <c:axId val="369496496"/>
        <c:axId val="369491008"/>
      </c:lineChart>
      <c:dateAx>
        <c:axId val="369496496"/>
        <c:scaling>
          <c:orientation val="minMax"/>
        </c:scaling>
        <c:delete val="1"/>
        <c:axPos val="b"/>
        <c:numFmt formatCode="ge" sourceLinked="1"/>
        <c:majorTickMark val="none"/>
        <c:minorTickMark val="none"/>
        <c:tickLblPos val="none"/>
        <c:crossAx val="369491008"/>
        <c:crosses val="autoZero"/>
        <c:auto val="1"/>
        <c:lblOffset val="100"/>
        <c:baseTimeUnit val="years"/>
      </c:dateAx>
      <c:valAx>
        <c:axId val="36949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9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D50-4AC2-B65F-95CE08CD43B4}"/>
            </c:ext>
          </c:extLst>
        </c:ser>
        <c:dLbls>
          <c:showLegendKey val="0"/>
          <c:showVal val="0"/>
          <c:showCatName val="0"/>
          <c:showSerName val="0"/>
          <c:showPercent val="0"/>
          <c:showBubbleSize val="0"/>
        </c:dLbls>
        <c:gapWidth val="150"/>
        <c:axId val="369491400"/>
        <c:axId val="36949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D50-4AC2-B65F-95CE08CD43B4}"/>
            </c:ext>
          </c:extLst>
        </c:ser>
        <c:dLbls>
          <c:showLegendKey val="0"/>
          <c:showVal val="0"/>
          <c:showCatName val="0"/>
          <c:showSerName val="0"/>
          <c:showPercent val="0"/>
          <c:showBubbleSize val="0"/>
        </c:dLbls>
        <c:marker val="1"/>
        <c:smooth val="0"/>
        <c:axId val="369491400"/>
        <c:axId val="369496104"/>
      </c:lineChart>
      <c:dateAx>
        <c:axId val="369491400"/>
        <c:scaling>
          <c:orientation val="minMax"/>
        </c:scaling>
        <c:delete val="1"/>
        <c:axPos val="b"/>
        <c:numFmt formatCode="ge" sourceLinked="1"/>
        <c:majorTickMark val="none"/>
        <c:minorTickMark val="none"/>
        <c:tickLblPos val="none"/>
        <c:crossAx val="369496104"/>
        <c:crosses val="autoZero"/>
        <c:auto val="1"/>
        <c:lblOffset val="100"/>
        <c:baseTimeUnit val="years"/>
      </c:dateAx>
      <c:valAx>
        <c:axId val="36949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9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EDE-4A73-A730-48EC170A9660}"/>
            </c:ext>
          </c:extLst>
        </c:ser>
        <c:dLbls>
          <c:showLegendKey val="0"/>
          <c:showVal val="0"/>
          <c:showCatName val="0"/>
          <c:showSerName val="0"/>
          <c:showPercent val="0"/>
          <c:showBubbleSize val="0"/>
        </c:dLbls>
        <c:gapWidth val="150"/>
        <c:axId val="309626616"/>
        <c:axId val="26830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EDE-4A73-A730-48EC170A9660}"/>
            </c:ext>
          </c:extLst>
        </c:ser>
        <c:dLbls>
          <c:showLegendKey val="0"/>
          <c:showVal val="0"/>
          <c:showCatName val="0"/>
          <c:showSerName val="0"/>
          <c:showPercent val="0"/>
          <c:showBubbleSize val="0"/>
        </c:dLbls>
        <c:marker val="1"/>
        <c:smooth val="0"/>
        <c:axId val="309626616"/>
        <c:axId val="268300496"/>
      </c:lineChart>
      <c:dateAx>
        <c:axId val="309626616"/>
        <c:scaling>
          <c:orientation val="minMax"/>
        </c:scaling>
        <c:delete val="1"/>
        <c:axPos val="b"/>
        <c:numFmt formatCode="ge" sourceLinked="1"/>
        <c:majorTickMark val="none"/>
        <c:minorTickMark val="none"/>
        <c:tickLblPos val="none"/>
        <c:crossAx val="268300496"/>
        <c:crosses val="autoZero"/>
        <c:auto val="1"/>
        <c:lblOffset val="100"/>
        <c:baseTimeUnit val="years"/>
      </c:dateAx>
      <c:valAx>
        <c:axId val="26830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62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C4-4A7D-86F6-647AD1745777}"/>
            </c:ext>
          </c:extLst>
        </c:ser>
        <c:dLbls>
          <c:showLegendKey val="0"/>
          <c:showVal val="0"/>
          <c:showCatName val="0"/>
          <c:showSerName val="0"/>
          <c:showPercent val="0"/>
          <c:showBubbleSize val="0"/>
        </c:dLbls>
        <c:gapWidth val="150"/>
        <c:axId val="268298928"/>
        <c:axId val="3709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FFC4-4A7D-86F6-647AD1745777}"/>
            </c:ext>
          </c:extLst>
        </c:ser>
        <c:dLbls>
          <c:showLegendKey val="0"/>
          <c:showVal val="0"/>
          <c:showCatName val="0"/>
          <c:showSerName val="0"/>
          <c:showPercent val="0"/>
          <c:showBubbleSize val="0"/>
        </c:dLbls>
        <c:marker val="1"/>
        <c:smooth val="0"/>
        <c:axId val="268298928"/>
        <c:axId val="370984712"/>
      </c:lineChart>
      <c:dateAx>
        <c:axId val="268298928"/>
        <c:scaling>
          <c:orientation val="minMax"/>
        </c:scaling>
        <c:delete val="1"/>
        <c:axPos val="b"/>
        <c:numFmt formatCode="ge" sourceLinked="1"/>
        <c:majorTickMark val="none"/>
        <c:minorTickMark val="none"/>
        <c:tickLblPos val="none"/>
        <c:crossAx val="370984712"/>
        <c:crosses val="autoZero"/>
        <c:auto val="1"/>
        <c:lblOffset val="100"/>
        <c:baseTimeUnit val="years"/>
      </c:dateAx>
      <c:valAx>
        <c:axId val="37098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29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CB-453C-8D14-CAFEE8FBCDC3}"/>
            </c:ext>
          </c:extLst>
        </c:ser>
        <c:dLbls>
          <c:showLegendKey val="0"/>
          <c:showVal val="0"/>
          <c:showCatName val="0"/>
          <c:showSerName val="0"/>
          <c:showPercent val="0"/>
          <c:showBubbleSize val="0"/>
        </c:dLbls>
        <c:gapWidth val="150"/>
        <c:axId val="370988240"/>
        <c:axId val="37098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68CB-453C-8D14-CAFEE8FBCDC3}"/>
            </c:ext>
          </c:extLst>
        </c:ser>
        <c:dLbls>
          <c:showLegendKey val="0"/>
          <c:showVal val="0"/>
          <c:showCatName val="0"/>
          <c:showSerName val="0"/>
          <c:showPercent val="0"/>
          <c:showBubbleSize val="0"/>
        </c:dLbls>
        <c:marker val="1"/>
        <c:smooth val="0"/>
        <c:axId val="370988240"/>
        <c:axId val="370988632"/>
      </c:lineChart>
      <c:dateAx>
        <c:axId val="370988240"/>
        <c:scaling>
          <c:orientation val="minMax"/>
        </c:scaling>
        <c:delete val="1"/>
        <c:axPos val="b"/>
        <c:numFmt formatCode="ge" sourceLinked="1"/>
        <c:majorTickMark val="none"/>
        <c:minorTickMark val="none"/>
        <c:tickLblPos val="none"/>
        <c:crossAx val="370988632"/>
        <c:crosses val="autoZero"/>
        <c:auto val="1"/>
        <c:lblOffset val="100"/>
        <c:baseTimeUnit val="years"/>
      </c:dateAx>
      <c:valAx>
        <c:axId val="370988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98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33.700000000000003</c:v>
                </c:pt>
                <c:pt idx="1">
                  <c:v>36</c:v>
                </c:pt>
                <c:pt idx="2">
                  <c:v>41.6</c:v>
                </c:pt>
                <c:pt idx="3">
                  <c:v>31.5</c:v>
                </c:pt>
                <c:pt idx="4">
                  <c:v>29.2</c:v>
                </c:pt>
              </c:numCache>
            </c:numRef>
          </c:val>
          <c:extLst xmlns:c16r2="http://schemas.microsoft.com/office/drawing/2015/06/chart">
            <c:ext xmlns:c16="http://schemas.microsoft.com/office/drawing/2014/chart" uri="{C3380CC4-5D6E-409C-BE32-E72D297353CC}">
              <c16:uniqueId val="{00000000-2573-432D-94BE-6681EB194076}"/>
            </c:ext>
          </c:extLst>
        </c:ser>
        <c:dLbls>
          <c:showLegendKey val="0"/>
          <c:showVal val="0"/>
          <c:showCatName val="0"/>
          <c:showSerName val="0"/>
          <c:showPercent val="0"/>
          <c:showBubbleSize val="0"/>
        </c:dLbls>
        <c:gapWidth val="150"/>
        <c:axId val="370989024"/>
        <c:axId val="3709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2573-432D-94BE-6681EB194076}"/>
            </c:ext>
          </c:extLst>
        </c:ser>
        <c:dLbls>
          <c:showLegendKey val="0"/>
          <c:showVal val="0"/>
          <c:showCatName val="0"/>
          <c:showSerName val="0"/>
          <c:showPercent val="0"/>
          <c:showBubbleSize val="0"/>
        </c:dLbls>
        <c:marker val="1"/>
        <c:smooth val="0"/>
        <c:axId val="370989024"/>
        <c:axId val="370991376"/>
      </c:lineChart>
      <c:dateAx>
        <c:axId val="370989024"/>
        <c:scaling>
          <c:orientation val="minMax"/>
        </c:scaling>
        <c:delete val="1"/>
        <c:axPos val="b"/>
        <c:numFmt formatCode="ge" sourceLinked="1"/>
        <c:majorTickMark val="none"/>
        <c:minorTickMark val="none"/>
        <c:tickLblPos val="none"/>
        <c:crossAx val="370991376"/>
        <c:crosses val="autoZero"/>
        <c:auto val="1"/>
        <c:lblOffset val="100"/>
        <c:baseTimeUnit val="years"/>
      </c:dateAx>
      <c:valAx>
        <c:axId val="37099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98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-72.900000000000006</c:v>
                </c:pt>
                <c:pt idx="1">
                  <c:v>-73.900000000000006</c:v>
                </c:pt>
                <c:pt idx="2">
                  <c:v>-73.400000000000006</c:v>
                </c:pt>
                <c:pt idx="3">
                  <c:v>-95.5</c:v>
                </c:pt>
                <c:pt idx="4">
                  <c:v>-117</c:v>
                </c:pt>
              </c:numCache>
            </c:numRef>
          </c:val>
          <c:extLst xmlns:c16r2="http://schemas.microsoft.com/office/drawing/2015/06/chart">
            <c:ext xmlns:c16="http://schemas.microsoft.com/office/drawing/2014/chart" uri="{C3380CC4-5D6E-409C-BE32-E72D297353CC}">
              <c16:uniqueId val="{00000000-5543-4004-80A9-09E8699E2F7B}"/>
            </c:ext>
          </c:extLst>
        </c:ser>
        <c:dLbls>
          <c:showLegendKey val="0"/>
          <c:showVal val="0"/>
          <c:showCatName val="0"/>
          <c:showSerName val="0"/>
          <c:showPercent val="0"/>
          <c:showBubbleSize val="0"/>
        </c:dLbls>
        <c:gapWidth val="150"/>
        <c:axId val="370985496"/>
        <c:axId val="37098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5543-4004-80A9-09E8699E2F7B}"/>
            </c:ext>
          </c:extLst>
        </c:ser>
        <c:dLbls>
          <c:showLegendKey val="0"/>
          <c:showVal val="0"/>
          <c:showCatName val="0"/>
          <c:showSerName val="0"/>
          <c:showPercent val="0"/>
          <c:showBubbleSize val="0"/>
        </c:dLbls>
        <c:marker val="1"/>
        <c:smooth val="0"/>
        <c:axId val="370985496"/>
        <c:axId val="370987848"/>
      </c:lineChart>
      <c:dateAx>
        <c:axId val="370985496"/>
        <c:scaling>
          <c:orientation val="minMax"/>
        </c:scaling>
        <c:delete val="1"/>
        <c:axPos val="b"/>
        <c:numFmt formatCode="ge" sourceLinked="1"/>
        <c:majorTickMark val="none"/>
        <c:minorTickMark val="none"/>
        <c:tickLblPos val="none"/>
        <c:crossAx val="370987848"/>
        <c:crosses val="autoZero"/>
        <c:auto val="1"/>
        <c:lblOffset val="100"/>
        <c:baseTimeUnit val="years"/>
      </c:dateAx>
      <c:valAx>
        <c:axId val="37098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98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-1241</c:v>
                </c:pt>
                <c:pt idx="1">
                  <c:v>-1353</c:v>
                </c:pt>
                <c:pt idx="2">
                  <c:v>-1211</c:v>
                </c:pt>
                <c:pt idx="3">
                  <c:v>-1809</c:v>
                </c:pt>
                <c:pt idx="4">
                  <c:v>-1758</c:v>
                </c:pt>
              </c:numCache>
            </c:numRef>
          </c:val>
          <c:extLst xmlns:c16r2="http://schemas.microsoft.com/office/drawing/2015/06/chart">
            <c:ext xmlns:c16="http://schemas.microsoft.com/office/drawing/2014/chart" uri="{C3380CC4-5D6E-409C-BE32-E72D297353CC}">
              <c16:uniqueId val="{00000000-AFC3-4211-9D7C-A66F0700CC7B}"/>
            </c:ext>
          </c:extLst>
        </c:ser>
        <c:dLbls>
          <c:showLegendKey val="0"/>
          <c:showVal val="0"/>
          <c:showCatName val="0"/>
          <c:showSerName val="0"/>
          <c:showPercent val="0"/>
          <c:showBubbleSize val="0"/>
        </c:dLbls>
        <c:gapWidth val="150"/>
        <c:axId val="370989808"/>
        <c:axId val="3709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AFC3-4211-9D7C-A66F0700CC7B}"/>
            </c:ext>
          </c:extLst>
        </c:ser>
        <c:dLbls>
          <c:showLegendKey val="0"/>
          <c:showVal val="0"/>
          <c:showCatName val="0"/>
          <c:showSerName val="0"/>
          <c:showPercent val="0"/>
          <c:showBubbleSize val="0"/>
        </c:dLbls>
        <c:marker val="1"/>
        <c:smooth val="0"/>
        <c:axId val="370989808"/>
        <c:axId val="370985104"/>
      </c:lineChart>
      <c:dateAx>
        <c:axId val="370989808"/>
        <c:scaling>
          <c:orientation val="minMax"/>
        </c:scaling>
        <c:delete val="1"/>
        <c:axPos val="b"/>
        <c:numFmt formatCode="ge" sourceLinked="1"/>
        <c:majorTickMark val="none"/>
        <c:minorTickMark val="none"/>
        <c:tickLblPos val="none"/>
        <c:crossAx val="370985104"/>
        <c:crosses val="autoZero"/>
        <c:auto val="1"/>
        <c:lblOffset val="100"/>
        <c:baseTimeUnit val="years"/>
      </c:dateAx>
      <c:valAx>
        <c:axId val="37098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98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山口県萩市　萩市越ヶ浜駐車場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57.8</v>
      </c>
      <c r="V31" s="118"/>
      <c r="W31" s="118"/>
      <c r="X31" s="118"/>
      <c r="Y31" s="118"/>
      <c r="Z31" s="118"/>
      <c r="AA31" s="118"/>
      <c r="AB31" s="118"/>
      <c r="AC31" s="118"/>
      <c r="AD31" s="118"/>
      <c r="AE31" s="118"/>
      <c r="AF31" s="118"/>
      <c r="AG31" s="118"/>
      <c r="AH31" s="118"/>
      <c r="AI31" s="118"/>
      <c r="AJ31" s="118"/>
      <c r="AK31" s="118"/>
      <c r="AL31" s="118"/>
      <c r="AM31" s="118"/>
      <c r="AN31" s="118">
        <f>データ!Z7</f>
        <v>57.5</v>
      </c>
      <c r="AO31" s="118"/>
      <c r="AP31" s="118"/>
      <c r="AQ31" s="118"/>
      <c r="AR31" s="118"/>
      <c r="AS31" s="118"/>
      <c r="AT31" s="118"/>
      <c r="AU31" s="118"/>
      <c r="AV31" s="118"/>
      <c r="AW31" s="118"/>
      <c r="AX31" s="118"/>
      <c r="AY31" s="118"/>
      <c r="AZ31" s="118"/>
      <c r="BA31" s="118"/>
      <c r="BB31" s="118"/>
      <c r="BC31" s="118"/>
      <c r="BD31" s="118"/>
      <c r="BE31" s="118"/>
      <c r="BF31" s="118"/>
      <c r="BG31" s="118">
        <f>データ!AA7</f>
        <v>57.7</v>
      </c>
      <c r="BH31" s="118"/>
      <c r="BI31" s="118"/>
      <c r="BJ31" s="118"/>
      <c r="BK31" s="118"/>
      <c r="BL31" s="118"/>
      <c r="BM31" s="118"/>
      <c r="BN31" s="118"/>
      <c r="BO31" s="118"/>
      <c r="BP31" s="118"/>
      <c r="BQ31" s="118"/>
      <c r="BR31" s="118"/>
      <c r="BS31" s="118"/>
      <c r="BT31" s="118"/>
      <c r="BU31" s="118"/>
      <c r="BV31" s="118"/>
      <c r="BW31" s="118"/>
      <c r="BX31" s="118"/>
      <c r="BY31" s="118"/>
      <c r="BZ31" s="118">
        <f>データ!AB7</f>
        <v>51.1</v>
      </c>
      <c r="CA31" s="118"/>
      <c r="CB31" s="118"/>
      <c r="CC31" s="118"/>
      <c r="CD31" s="118"/>
      <c r="CE31" s="118"/>
      <c r="CF31" s="118"/>
      <c r="CG31" s="118"/>
      <c r="CH31" s="118"/>
      <c r="CI31" s="118"/>
      <c r="CJ31" s="118"/>
      <c r="CK31" s="118"/>
      <c r="CL31" s="118"/>
      <c r="CM31" s="118"/>
      <c r="CN31" s="118"/>
      <c r="CO31" s="118"/>
      <c r="CP31" s="118"/>
      <c r="CQ31" s="118"/>
      <c r="CR31" s="118"/>
      <c r="CS31" s="118">
        <f>データ!AC7</f>
        <v>49.1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33.700000000000003</v>
      </c>
      <c r="JD31" s="120"/>
      <c r="JE31" s="120"/>
      <c r="JF31" s="120"/>
      <c r="JG31" s="120"/>
      <c r="JH31" s="120"/>
      <c r="JI31" s="120"/>
      <c r="JJ31" s="120"/>
      <c r="JK31" s="120"/>
      <c r="JL31" s="120"/>
      <c r="JM31" s="120"/>
      <c r="JN31" s="120"/>
      <c r="JO31" s="120"/>
      <c r="JP31" s="120"/>
      <c r="JQ31" s="120"/>
      <c r="JR31" s="120"/>
      <c r="JS31" s="120"/>
      <c r="JT31" s="120"/>
      <c r="JU31" s="121"/>
      <c r="JV31" s="119">
        <f>データ!DL7</f>
        <v>36</v>
      </c>
      <c r="JW31" s="120"/>
      <c r="JX31" s="120"/>
      <c r="JY31" s="120"/>
      <c r="JZ31" s="120"/>
      <c r="KA31" s="120"/>
      <c r="KB31" s="120"/>
      <c r="KC31" s="120"/>
      <c r="KD31" s="120"/>
      <c r="KE31" s="120"/>
      <c r="KF31" s="120"/>
      <c r="KG31" s="120"/>
      <c r="KH31" s="120"/>
      <c r="KI31" s="120"/>
      <c r="KJ31" s="120"/>
      <c r="KK31" s="120"/>
      <c r="KL31" s="120"/>
      <c r="KM31" s="120"/>
      <c r="KN31" s="121"/>
      <c r="KO31" s="119">
        <f>データ!DM7</f>
        <v>41.6</v>
      </c>
      <c r="KP31" s="120"/>
      <c r="KQ31" s="120"/>
      <c r="KR31" s="120"/>
      <c r="KS31" s="120"/>
      <c r="KT31" s="120"/>
      <c r="KU31" s="120"/>
      <c r="KV31" s="120"/>
      <c r="KW31" s="120"/>
      <c r="KX31" s="120"/>
      <c r="KY31" s="120"/>
      <c r="KZ31" s="120"/>
      <c r="LA31" s="120"/>
      <c r="LB31" s="120"/>
      <c r="LC31" s="120"/>
      <c r="LD31" s="120"/>
      <c r="LE31" s="120"/>
      <c r="LF31" s="120"/>
      <c r="LG31" s="121"/>
      <c r="LH31" s="119">
        <f>データ!DN7</f>
        <v>31.5</v>
      </c>
      <c r="LI31" s="120"/>
      <c r="LJ31" s="120"/>
      <c r="LK31" s="120"/>
      <c r="LL31" s="120"/>
      <c r="LM31" s="120"/>
      <c r="LN31" s="120"/>
      <c r="LO31" s="120"/>
      <c r="LP31" s="120"/>
      <c r="LQ31" s="120"/>
      <c r="LR31" s="120"/>
      <c r="LS31" s="120"/>
      <c r="LT31" s="120"/>
      <c r="LU31" s="120"/>
      <c r="LV31" s="120"/>
      <c r="LW31" s="120"/>
      <c r="LX31" s="120"/>
      <c r="LY31" s="120"/>
      <c r="LZ31" s="121"/>
      <c r="MA31" s="119">
        <f>データ!DO7</f>
        <v>29.2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-73.900000000000006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-73.400000000000006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-95.5</v>
      </c>
      <c r="GR52" s="118"/>
      <c r="GS52" s="118"/>
      <c r="GT52" s="118"/>
      <c r="GU52" s="118"/>
      <c r="GV52" s="118"/>
      <c r="GW52" s="118"/>
      <c r="GX52" s="118"/>
      <c r="GY52" s="118"/>
      <c r="GZ52" s="118"/>
      <c r="HA52" s="118"/>
      <c r="HB52" s="118"/>
      <c r="HC52" s="118"/>
      <c r="HD52" s="118"/>
      <c r="HE52" s="118"/>
      <c r="HF52" s="118"/>
      <c r="HG52" s="118"/>
      <c r="HH52" s="118"/>
      <c r="HI52" s="118"/>
      <c r="HJ52" s="118">
        <f>データ!BJ7</f>
        <v>-117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-1241</v>
      </c>
      <c r="JD52" s="126"/>
      <c r="JE52" s="126"/>
      <c r="JF52" s="126"/>
      <c r="JG52" s="126"/>
      <c r="JH52" s="126"/>
      <c r="JI52" s="126"/>
      <c r="JJ52" s="126"/>
      <c r="JK52" s="126"/>
      <c r="JL52" s="126"/>
      <c r="JM52" s="126"/>
      <c r="JN52" s="126"/>
      <c r="JO52" s="126"/>
      <c r="JP52" s="126"/>
      <c r="JQ52" s="126"/>
      <c r="JR52" s="126"/>
      <c r="JS52" s="126"/>
      <c r="JT52" s="126"/>
      <c r="JU52" s="126"/>
      <c r="JV52" s="126">
        <f>データ!BR7</f>
        <v>-1353</v>
      </c>
      <c r="JW52" s="126"/>
      <c r="JX52" s="126"/>
      <c r="JY52" s="126"/>
      <c r="JZ52" s="126"/>
      <c r="KA52" s="126"/>
      <c r="KB52" s="126"/>
      <c r="KC52" s="126"/>
      <c r="KD52" s="126"/>
      <c r="KE52" s="126"/>
      <c r="KF52" s="126"/>
      <c r="KG52" s="126"/>
      <c r="KH52" s="126"/>
      <c r="KI52" s="126"/>
      <c r="KJ52" s="126"/>
      <c r="KK52" s="126"/>
      <c r="KL52" s="126"/>
      <c r="KM52" s="126"/>
      <c r="KN52" s="126"/>
      <c r="KO52" s="126">
        <f>データ!BS7</f>
        <v>-1211</v>
      </c>
      <c r="KP52" s="126"/>
      <c r="KQ52" s="126"/>
      <c r="KR52" s="126"/>
      <c r="KS52" s="126"/>
      <c r="KT52" s="126"/>
      <c r="KU52" s="126"/>
      <c r="KV52" s="126"/>
      <c r="KW52" s="126"/>
      <c r="KX52" s="126"/>
      <c r="KY52" s="126"/>
      <c r="KZ52" s="126"/>
      <c r="LA52" s="126"/>
      <c r="LB52" s="126"/>
      <c r="LC52" s="126"/>
      <c r="LD52" s="126"/>
      <c r="LE52" s="126"/>
      <c r="LF52" s="126"/>
      <c r="LG52" s="126"/>
      <c r="LH52" s="126">
        <f>データ!BT7</f>
        <v>-1809</v>
      </c>
      <c r="LI52" s="126"/>
      <c r="LJ52" s="126"/>
      <c r="LK52" s="126"/>
      <c r="LL52" s="126"/>
      <c r="LM52" s="126"/>
      <c r="LN52" s="126"/>
      <c r="LO52" s="126"/>
      <c r="LP52" s="126"/>
      <c r="LQ52" s="126"/>
      <c r="LR52" s="126"/>
      <c r="LS52" s="126"/>
      <c r="LT52" s="126"/>
      <c r="LU52" s="126"/>
      <c r="LV52" s="126"/>
      <c r="LW52" s="126"/>
      <c r="LX52" s="126"/>
      <c r="LY52" s="126"/>
      <c r="LZ52" s="126"/>
      <c r="MA52" s="126">
        <f>データ!BU7</f>
        <v>-1758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59574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Y2WvV+ziTYtK557jBkY+M2T4+6bCg22cOSaKfRzUTFwKYCUQRLNPx+dcWbZGnQOq21tPAfW8HsBhu2jAeV/tw==" saltValue="g2VBmP5R907de+AcWRkPa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101</v>
      </c>
      <c r="AM5" s="59" t="s">
        <v>111</v>
      </c>
      <c r="AN5" s="59" t="s">
        <v>112</v>
      </c>
      <c r="AO5" s="59" t="s">
        <v>104</v>
      </c>
      <c r="AP5" s="59" t="s">
        <v>105</v>
      </c>
      <c r="AQ5" s="59" t="s">
        <v>106</v>
      </c>
      <c r="AR5" s="59" t="s">
        <v>107</v>
      </c>
      <c r="AS5" s="59" t="s">
        <v>108</v>
      </c>
      <c r="AT5" s="59" t="s">
        <v>109</v>
      </c>
      <c r="AU5" s="59" t="s">
        <v>99</v>
      </c>
      <c r="AV5" s="59" t="s">
        <v>100</v>
      </c>
      <c r="AW5" s="59" t="s">
        <v>113</v>
      </c>
      <c r="AX5" s="59" t="s">
        <v>111</v>
      </c>
      <c r="AY5" s="59" t="s">
        <v>103</v>
      </c>
      <c r="AZ5" s="59" t="s">
        <v>104</v>
      </c>
      <c r="BA5" s="59" t="s">
        <v>105</v>
      </c>
      <c r="BB5" s="59" t="s">
        <v>106</v>
      </c>
      <c r="BC5" s="59" t="s">
        <v>107</v>
      </c>
      <c r="BD5" s="59" t="s">
        <v>108</v>
      </c>
      <c r="BE5" s="59" t="s">
        <v>109</v>
      </c>
      <c r="BF5" s="59" t="s">
        <v>114</v>
      </c>
      <c r="BG5" s="59" t="s">
        <v>100</v>
      </c>
      <c r="BH5" s="59" t="s">
        <v>101</v>
      </c>
      <c r="BI5" s="59" t="s">
        <v>111</v>
      </c>
      <c r="BJ5" s="59" t="s">
        <v>103</v>
      </c>
      <c r="BK5" s="59" t="s">
        <v>104</v>
      </c>
      <c r="BL5" s="59" t="s">
        <v>105</v>
      </c>
      <c r="BM5" s="59" t="s">
        <v>106</v>
      </c>
      <c r="BN5" s="59" t="s">
        <v>107</v>
      </c>
      <c r="BO5" s="59" t="s">
        <v>108</v>
      </c>
      <c r="BP5" s="59" t="s">
        <v>109</v>
      </c>
      <c r="BQ5" s="59" t="s">
        <v>114</v>
      </c>
      <c r="BR5" s="59" t="s">
        <v>100</v>
      </c>
      <c r="BS5" s="59" t="s">
        <v>101</v>
      </c>
      <c r="BT5" s="59" t="s">
        <v>111</v>
      </c>
      <c r="BU5" s="59" t="s">
        <v>115</v>
      </c>
      <c r="BV5" s="59" t="s">
        <v>104</v>
      </c>
      <c r="BW5" s="59" t="s">
        <v>105</v>
      </c>
      <c r="BX5" s="59" t="s">
        <v>106</v>
      </c>
      <c r="BY5" s="59" t="s">
        <v>107</v>
      </c>
      <c r="BZ5" s="59" t="s">
        <v>108</v>
      </c>
      <c r="CA5" s="59" t="s">
        <v>109</v>
      </c>
      <c r="CB5" s="59" t="s">
        <v>116</v>
      </c>
      <c r="CC5" s="59" t="s">
        <v>117</v>
      </c>
      <c r="CD5" s="59" t="s">
        <v>101</v>
      </c>
      <c r="CE5" s="59" t="s">
        <v>111</v>
      </c>
      <c r="CF5" s="59" t="s">
        <v>103</v>
      </c>
      <c r="CG5" s="59" t="s">
        <v>104</v>
      </c>
      <c r="CH5" s="59" t="s">
        <v>105</v>
      </c>
      <c r="CI5" s="59" t="s">
        <v>106</v>
      </c>
      <c r="CJ5" s="59" t="s">
        <v>107</v>
      </c>
      <c r="CK5" s="59" t="s">
        <v>108</v>
      </c>
      <c r="CL5" s="59" t="s">
        <v>109</v>
      </c>
      <c r="CM5" s="151"/>
      <c r="CN5" s="151"/>
      <c r="CO5" s="59" t="s">
        <v>99</v>
      </c>
      <c r="CP5" s="59" t="s">
        <v>117</v>
      </c>
      <c r="CQ5" s="59" t="s">
        <v>101</v>
      </c>
      <c r="CR5" s="59" t="s">
        <v>118</v>
      </c>
      <c r="CS5" s="59" t="s">
        <v>115</v>
      </c>
      <c r="CT5" s="59" t="s">
        <v>104</v>
      </c>
      <c r="CU5" s="59" t="s">
        <v>105</v>
      </c>
      <c r="CV5" s="59" t="s">
        <v>106</v>
      </c>
      <c r="CW5" s="59" t="s">
        <v>107</v>
      </c>
      <c r="CX5" s="59" t="s">
        <v>108</v>
      </c>
      <c r="CY5" s="59" t="s">
        <v>109</v>
      </c>
      <c r="CZ5" s="59" t="s">
        <v>119</v>
      </c>
      <c r="DA5" s="59" t="s">
        <v>117</v>
      </c>
      <c r="DB5" s="59" t="s">
        <v>101</v>
      </c>
      <c r="DC5" s="59" t="s">
        <v>111</v>
      </c>
      <c r="DD5" s="59" t="s">
        <v>103</v>
      </c>
      <c r="DE5" s="59" t="s">
        <v>104</v>
      </c>
      <c r="DF5" s="59" t="s">
        <v>105</v>
      </c>
      <c r="DG5" s="59" t="s">
        <v>106</v>
      </c>
      <c r="DH5" s="59" t="s">
        <v>107</v>
      </c>
      <c r="DI5" s="59" t="s">
        <v>108</v>
      </c>
      <c r="DJ5" s="59" t="s">
        <v>44</v>
      </c>
      <c r="DK5" s="59" t="s">
        <v>99</v>
      </c>
      <c r="DL5" s="59" t="s">
        <v>120</v>
      </c>
      <c r="DM5" s="59" t="s">
        <v>101</v>
      </c>
      <c r="DN5" s="59" t="s">
        <v>111</v>
      </c>
      <c r="DO5" s="59" t="s">
        <v>103</v>
      </c>
      <c r="DP5" s="59" t="s">
        <v>104</v>
      </c>
      <c r="DQ5" s="59" t="s">
        <v>105</v>
      </c>
      <c r="DR5" s="59" t="s">
        <v>106</v>
      </c>
      <c r="DS5" s="59" t="s">
        <v>107</v>
      </c>
      <c r="DT5" s="59" t="s">
        <v>108</v>
      </c>
      <c r="DU5" s="59" t="s">
        <v>109</v>
      </c>
    </row>
    <row r="6" spans="1:125" s="66" customFormat="1" x14ac:dyDescent="0.15">
      <c r="A6" s="49" t="s">
        <v>121</v>
      </c>
      <c r="B6" s="60">
        <f>B8</f>
        <v>2017</v>
      </c>
      <c r="C6" s="60">
        <f t="shared" ref="C6:X6" si="1">C8</f>
        <v>352047</v>
      </c>
      <c r="D6" s="60">
        <f t="shared" si="1"/>
        <v>47</v>
      </c>
      <c r="E6" s="60">
        <f t="shared" si="1"/>
        <v>14</v>
      </c>
      <c r="F6" s="60">
        <f t="shared" si="1"/>
        <v>0</v>
      </c>
      <c r="G6" s="60">
        <f t="shared" si="1"/>
        <v>4</v>
      </c>
      <c r="H6" s="60" t="str">
        <f>SUBSTITUTE(H8,"　","")</f>
        <v>山口県萩市</v>
      </c>
      <c r="I6" s="60" t="str">
        <f t="shared" si="1"/>
        <v>萩市越ヶ浜駐車場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35</v>
      </c>
      <c r="S6" s="62" t="str">
        <f t="shared" si="1"/>
        <v>無</v>
      </c>
      <c r="T6" s="62" t="str">
        <f t="shared" si="1"/>
        <v>無</v>
      </c>
      <c r="U6" s="63">
        <f t="shared" si="1"/>
        <v>4127</v>
      </c>
      <c r="V6" s="63">
        <f t="shared" si="1"/>
        <v>89</v>
      </c>
      <c r="W6" s="63">
        <f t="shared" si="1"/>
        <v>310</v>
      </c>
      <c r="X6" s="62" t="str">
        <f t="shared" si="1"/>
        <v>代行制</v>
      </c>
      <c r="Y6" s="64">
        <f>IF(Y8="-",NA(),Y8)</f>
        <v>57.8</v>
      </c>
      <c r="Z6" s="64">
        <f t="shared" ref="Z6:AH6" si="2">IF(Z8="-",NA(),Z8)</f>
        <v>57.5</v>
      </c>
      <c r="AA6" s="64">
        <f t="shared" si="2"/>
        <v>57.7</v>
      </c>
      <c r="AB6" s="64">
        <f t="shared" si="2"/>
        <v>51.1</v>
      </c>
      <c r="AC6" s="64">
        <f t="shared" si="2"/>
        <v>49.1</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-72.900000000000006</v>
      </c>
      <c r="BG6" s="64">
        <f t="shared" ref="BG6:BO6" si="5">IF(BG8="-",NA(),BG8)</f>
        <v>-73.900000000000006</v>
      </c>
      <c r="BH6" s="64">
        <f t="shared" si="5"/>
        <v>-73.400000000000006</v>
      </c>
      <c r="BI6" s="64">
        <f t="shared" si="5"/>
        <v>-95.5</v>
      </c>
      <c r="BJ6" s="64">
        <f t="shared" si="5"/>
        <v>-117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-1241</v>
      </c>
      <c r="BR6" s="65">
        <f t="shared" ref="BR6:BZ6" si="6">IF(BR8="-",NA(),BR8)</f>
        <v>-1353</v>
      </c>
      <c r="BS6" s="65">
        <f t="shared" si="6"/>
        <v>-1211</v>
      </c>
      <c r="BT6" s="65">
        <f t="shared" si="6"/>
        <v>-1809</v>
      </c>
      <c r="BU6" s="65">
        <f t="shared" si="6"/>
        <v>-1758</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122</v>
      </c>
      <c r="CM6" s="63">
        <f t="shared" ref="CM6:CN6" si="7">CM8</f>
        <v>59574</v>
      </c>
      <c r="CN6" s="63">
        <f t="shared" si="7"/>
        <v>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33.700000000000003</v>
      </c>
      <c r="DL6" s="64">
        <f t="shared" ref="DL6:DT6" si="9">IF(DL8="-",NA(),DL8)</f>
        <v>36</v>
      </c>
      <c r="DM6" s="64">
        <f t="shared" si="9"/>
        <v>41.6</v>
      </c>
      <c r="DN6" s="64">
        <f t="shared" si="9"/>
        <v>31.5</v>
      </c>
      <c r="DO6" s="64">
        <f t="shared" si="9"/>
        <v>29.2</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124</v>
      </c>
      <c r="B7" s="60">
        <f t="shared" ref="B7:X7" si="10">B8</f>
        <v>2017</v>
      </c>
      <c r="C7" s="60">
        <f t="shared" si="10"/>
        <v>352047</v>
      </c>
      <c r="D7" s="60">
        <f t="shared" si="10"/>
        <v>47</v>
      </c>
      <c r="E7" s="60">
        <f t="shared" si="10"/>
        <v>14</v>
      </c>
      <c r="F7" s="60">
        <f t="shared" si="10"/>
        <v>0</v>
      </c>
      <c r="G7" s="60">
        <f t="shared" si="10"/>
        <v>4</v>
      </c>
      <c r="H7" s="60" t="str">
        <f t="shared" si="10"/>
        <v>山口県　萩市</v>
      </c>
      <c r="I7" s="60" t="str">
        <f t="shared" si="10"/>
        <v>萩市越ヶ浜駐車場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35</v>
      </c>
      <c r="S7" s="62" t="str">
        <f t="shared" si="10"/>
        <v>無</v>
      </c>
      <c r="T7" s="62" t="str">
        <f t="shared" si="10"/>
        <v>無</v>
      </c>
      <c r="U7" s="63">
        <f t="shared" si="10"/>
        <v>4127</v>
      </c>
      <c r="V7" s="63">
        <f t="shared" si="10"/>
        <v>89</v>
      </c>
      <c r="W7" s="63">
        <f t="shared" si="10"/>
        <v>310</v>
      </c>
      <c r="X7" s="62" t="str">
        <f t="shared" si="10"/>
        <v>代行制</v>
      </c>
      <c r="Y7" s="64">
        <f>Y8</f>
        <v>57.8</v>
      </c>
      <c r="Z7" s="64">
        <f t="shared" ref="Z7:AH7" si="11">Z8</f>
        <v>57.5</v>
      </c>
      <c r="AA7" s="64">
        <f t="shared" si="11"/>
        <v>57.7</v>
      </c>
      <c r="AB7" s="64">
        <f t="shared" si="11"/>
        <v>51.1</v>
      </c>
      <c r="AC7" s="64">
        <f t="shared" si="11"/>
        <v>49.1</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-72.900000000000006</v>
      </c>
      <c r="BG7" s="64">
        <f t="shared" ref="BG7:BO7" si="14">BG8</f>
        <v>-73.900000000000006</v>
      </c>
      <c r="BH7" s="64">
        <f t="shared" si="14"/>
        <v>-73.400000000000006</v>
      </c>
      <c r="BI7" s="64">
        <f t="shared" si="14"/>
        <v>-95.5</v>
      </c>
      <c r="BJ7" s="64">
        <f t="shared" si="14"/>
        <v>-117</v>
      </c>
      <c r="BK7" s="64">
        <f t="shared" si="14"/>
        <v>32.1</v>
      </c>
      <c r="BL7" s="64">
        <f t="shared" si="14"/>
        <v>32.299999999999997</v>
      </c>
      <c r="BM7" s="64">
        <f t="shared" si="14"/>
        <v>33.4</v>
      </c>
      <c r="BN7" s="64">
        <f t="shared" si="14"/>
        <v>32.299999999999997</v>
      </c>
      <c r="BO7" s="64">
        <f t="shared" si="14"/>
        <v>22.3</v>
      </c>
      <c r="BP7" s="61"/>
      <c r="BQ7" s="65">
        <f>BQ8</f>
        <v>-1241</v>
      </c>
      <c r="BR7" s="65">
        <f t="shared" ref="BR7:BZ7" si="15">BR8</f>
        <v>-1353</v>
      </c>
      <c r="BS7" s="65">
        <f t="shared" si="15"/>
        <v>-1211</v>
      </c>
      <c r="BT7" s="65">
        <f t="shared" si="15"/>
        <v>-1809</v>
      </c>
      <c r="BU7" s="65">
        <f t="shared" si="15"/>
        <v>-1758</v>
      </c>
      <c r="BV7" s="65">
        <f t="shared" si="15"/>
        <v>7652</v>
      </c>
      <c r="BW7" s="65">
        <f t="shared" si="15"/>
        <v>7497</v>
      </c>
      <c r="BX7" s="65">
        <f t="shared" si="15"/>
        <v>9663</v>
      </c>
      <c r="BY7" s="65">
        <f t="shared" si="15"/>
        <v>9019</v>
      </c>
      <c r="BZ7" s="65">
        <f t="shared" si="15"/>
        <v>8406</v>
      </c>
      <c r="CA7" s="63"/>
      <c r="CB7" s="64" t="s">
        <v>125</v>
      </c>
      <c r="CC7" s="64" t="s">
        <v>125</v>
      </c>
      <c r="CD7" s="64" t="s">
        <v>125</v>
      </c>
      <c r="CE7" s="64" t="s">
        <v>125</v>
      </c>
      <c r="CF7" s="64" t="s">
        <v>125</v>
      </c>
      <c r="CG7" s="64" t="s">
        <v>125</v>
      </c>
      <c r="CH7" s="64" t="s">
        <v>125</v>
      </c>
      <c r="CI7" s="64" t="s">
        <v>125</v>
      </c>
      <c r="CJ7" s="64" t="s">
        <v>125</v>
      </c>
      <c r="CK7" s="64" t="s">
        <v>126</v>
      </c>
      <c r="CL7" s="61"/>
      <c r="CM7" s="63">
        <f>CM8</f>
        <v>59574</v>
      </c>
      <c r="CN7" s="63">
        <f>CN8</f>
        <v>0</v>
      </c>
      <c r="CO7" s="64" t="s">
        <v>125</v>
      </c>
      <c r="CP7" s="64" t="s">
        <v>125</v>
      </c>
      <c r="CQ7" s="64" t="s">
        <v>125</v>
      </c>
      <c r="CR7" s="64" t="s">
        <v>125</v>
      </c>
      <c r="CS7" s="64" t="s">
        <v>125</v>
      </c>
      <c r="CT7" s="64" t="s">
        <v>125</v>
      </c>
      <c r="CU7" s="64" t="s">
        <v>125</v>
      </c>
      <c r="CV7" s="64" t="s">
        <v>125</v>
      </c>
      <c r="CW7" s="64" t="s">
        <v>125</v>
      </c>
      <c r="CX7" s="64" t="s">
        <v>126</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33.700000000000003</v>
      </c>
      <c r="DL7" s="64">
        <f t="shared" ref="DL7:DT7" si="17">DL8</f>
        <v>36</v>
      </c>
      <c r="DM7" s="64">
        <f t="shared" si="17"/>
        <v>41.6</v>
      </c>
      <c r="DN7" s="64">
        <f t="shared" si="17"/>
        <v>31.5</v>
      </c>
      <c r="DO7" s="64">
        <f t="shared" si="17"/>
        <v>29.2</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352047</v>
      </c>
      <c r="D8" s="67">
        <v>47</v>
      </c>
      <c r="E8" s="67">
        <v>14</v>
      </c>
      <c r="F8" s="67">
        <v>0</v>
      </c>
      <c r="G8" s="67">
        <v>4</v>
      </c>
      <c r="H8" s="67" t="s">
        <v>127</v>
      </c>
      <c r="I8" s="67" t="s">
        <v>128</v>
      </c>
      <c r="J8" s="67" t="s">
        <v>129</v>
      </c>
      <c r="K8" s="67" t="s">
        <v>130</v>
      </c>
      <c r="L8" s="67" t="s">
        <v>131</v>
      </c>
      <c r="M8" s="67" t="s">
        <v>132</v>
      </c>
      <c r="N8" s="67" t="s">
        <v>133</v>
      </c>
      <c r="O8" s="68" t="s">
        <v>134</v>
      </c>
      <c r="P8" s="69" t="s">
        <v>135</v>
      </c>
      <c r="Q8" s="69" t="s">
        <v>136</v>
      </c>
      <c r="R8" s="70">
        <v>35</v>
      </c>
      <c r="S8" s="69" t="s">
        <v>137</v>
      </c>
      <c r="T8" s="69" t="s">
        <v>137</v>
      </c>
      <c r="U8" s="70">
        <v>4127</v>
      </c>
      <c r="V8" s="70">
        <v>89</v>
      </c>
      <c r="W8" s="70">
        <v>310</v>
      </c>
      <c r="X8" s="69" t="s">
        <v>138</v>
      </c>
      <c r="Y8" s="71">
        <v>57.8</v>
      </c>
      <c r="Z8" s="71">
        <v>57.5</v>
      </c>
      <c r="AA8" s="71">
        <v>57.7</v>
      </c>
      <c r="AB8" s="71">
        <v>51.1</v>
      </c>
      <c r="AC8" s="71">
        <v>49.1</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-72.900000000000006</v>
      </c>
      <c r="BG8" s="71">
        <v>-73.900000000000006</v>
      </c>
      <c r="BH8" s="71">
        <v>-73.400000000000006</v>
      </c>
      <c r="BI8" s="71">
        <v>-95.5</v>
      </c>
      <c r="BJ8" s="71">
        <v>-117</v>
      </c>
      <c r="BK8" s="71">
        <v>32.1</v>
      </c>
      <c r="BL8" s="71">
        <v>32.299999999999997</v>
      </c>
      <c r="BM8" s="71">
        <v>33.4</v>
      </c>
      <c r="BN8" s="71">
        <v>32.299999999999997</v>
      </c>
      <c r="BO8" s="71">
        <v>22.3</v>
      </c>
      <c r="BP8" s="68">
        <v>26.4</v>
      </c>
      <c r="BQ8" s="72">
        <v>-1241</v>
      </c>
      <c r="BR8" s="72">
        <v>-1353</v>
      </c>
      <c r="BS8" s="72">
        <v>-1211</v>
      </c>
      <c r="BT8" s="73">
        <v>-1809</v>
      </c>
      <c r="BU8" s="73">
        <v>-1758</v>
      </c>
      <c r="BV8" s="72">
        <v>7652</v>
      </c>
      <c r="BW8" s="72">
        <v>7497</v>
      </c>
      <c r="BX8" s="72">
        <v>9663</v>
      </c>
      <c r="BY8" s="72">
        <v>9019</v>
      </c>
      <c r="BZ8" s="72">
        <v>8406</v>
      </c>
      <c r="CA8" s="70">
        <v>15069</v>
      </c>
      <c r="CB8" s="71" t="s">
        <v>131</v>
      </c>
      <c r="CC8" s="71" t="s">
        <v>131</v>
      </c>
      <c r="CD8" s="71" t="s">
        <v>131</v>
      </c>
      <c r="CE8" s="71" t="s">
        <v>131</v>
      </c>
      <c r="CF8" s="71" t="s">
        <v>131</v>
      </c>
      <c r="CG8" s="71" t="s">
        <v>131</v>
      </c>
      <c r="CH8" s="71" t="s">
        <v>131</v>
      </c>
      <c r="CI8" s="71" t="s">
        <v>131</v>
      </c>
      <c r="CJ8" s="71" t="s">
        <v>131</v>
      </c>
      <c r="CK8" s="71" t="s">
        <v>131</v>
      </c>
      <c r="CL8" s="68" t="s">
        <v>131</v>
      </c>
      <c r="CM8" s="70">
        <v>59574</v>
      </c>
      <c r="CN8" s="70">
        <v>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56.7</v>
      </c>
      <c r="DF8" s="71">
        <v>45.6</v>
      </c>
      <c r="DG8" s="71">
        <v>85.4</v>
      </c>
      <c r="DH8" s="71">
        <v>69.900000000000006</v>
      </c>
      <c r="DI8" s="71">
        <v>59.6</v>
      </c>
      <c r="DJ8" s="68">
        <v>120.3</v>
      </c>
      <c r="DK8" s="71">
        <v>33.700000000000003</v>
      </c>
      <c r="DL8" s="71">
        <v>36</v>
      </c>
      <c r="DM8" s="71">
        <v>41.6</v>
      </c>
      <c r="DN8" s="71">
        <v>31.5</v>
      </c>
      <c r="DO8" s="71">
        <v>29.2</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2019-02-27T06:16:11Z</cp:lastPrinted>
  <dcterms:created xsi:type="dcterms:W3CDTF">2018-12-07T10:35:18Z</dcterms:created>
  <dcterms:modified xsi:type="dcterms:W3CDTF">2019-02-27T06:20:56Z</dcterms:modified>
  <cp:category/>
</cp:coreProperties>
</file>