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-VLFBD\share\【04地方債・公営企業班】\04 経営比較分析\H30経営比較分析\04 【29決算分作成】H31.1.11公営企業に係る経営比較分析表（平成29年度決算）の分析等について\04団体提出\05駐車場事業\07岩国市\99 最終版\"/>
    </mc:Choice>
  </mc:AlternateContent>
  <workbookProtection workbookAlgorithmName="SHA-512" workbookHashValue="IIz+D1rkXawTAk9W/wIouixkRt82gNlKMI2zBaaAwLCEl0GD0Lchzq+WgHooti4NCFVvlUcqfLgOW/zmjqKgbg==" workbookSaltValue="PzSfl3eX5aunoRi4cN7uM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MA51" i="4"/>
  <c r="BZ76" i="4"/>
  <c r="C11" i="5"/>
  <c r="D11" i="5"/>
  <c r="E11" i="5"/>
  <c r="B11" i="5"/>
  <c r="BZ30" i="4" l="1"/>
  <c r="BK76" i="4"/>
  <c r="LH51" i="4"/>
  <c r="LT76" i="4"/>
  <c r="GQ51" i="4"/>
  <c r="LH30" i="4"/>
  <c r="IE76" i="4"/>
  <c r="BZ51" i="4"/>
  <c r="GQ30" i="4"/>
  <c r="BG51" i="4"/>
  <c r="BG30" i="4"/>
  <c r="AV76" i="4"/>
  <c r="KO51" i="4"/>
  <c r="FX51" i="4"/>
  <c r="KO30" i="4"/>
  <c r="HP76" i="4"/>
  <c r="LE76" i="4"/>
  <c r="FX30" i="4"/>
  <c r="KP76" i="4"/>
  <c r="HA76" i="4"/>
  <c r="AN51" i="4"/>
  <c r="FE30" i="4"/>
  <c r="AN30" i="4"/>
  <c r="JV30" i="4"/>
  <c r="AG76" i="4"/>
  <c r="JV51" i="4"/>
  <c r="FE51" i="4"/>
  <c r="JC51" i="4"/>
  <c r="KA76" i="4"/>
  <c r="EL51" i="4"/>
  <c r="JC30" i="4"/>
  <c r="GL76" i="4"/>
  <c r="U51" i="4"/>
  <c r="EL30" i="4"/>
  <c r="R76" i="4"/>
  <c r="U30" i="4"/>
</calcChain>
</file>

<file path=xl/sharedStrings.xml><?xml version="1.0" encoding="utf-8"?>
<sst xmlns="http://schemas.openxmlformats.org/spreadsheetml/2006/main" count="287" uniqueCount="149">
  <si>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</si>
  <si>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</si>
  <si>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</si>
  <si>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</si>
  <si>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</si>
  <si>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</si>
  <si>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</si>
  <si>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</si>
  <si>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</si>
  <si>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</si>
  <si>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</si>
  <si>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</si>
  <si>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</si>
  <si>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</si>
  <si>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</si>
  <si>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</si>
  <si>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</si>
  <si>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</si>
  <si>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</si>
  <si>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</si>
  <si>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</si>
  <si>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</si>
  <si>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</si>
  <si>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</si>
  <si>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</si>
  <si>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</si>
  <si>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</si>
  <si>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</si>
  <si>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</si>
  <si>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</si>
  <si>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</si>
  <si>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</si>
  <si>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</si>
  <si>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</si>
  <si>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</si>
  <si>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</si>
  <si>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</si>
  <si>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</si>
  <si>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</si>
  <si>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</si>
  <si>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</si>
  <si>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</si>
  <si>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</si>
  <si>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</si>
  <si>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</si>
  <si>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</si>
  <si>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</si>
  <si>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</si>
  <si>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</si>
  <si>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</si>
  <si>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</si>
  <si>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</si>
  <si>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</si>
  <si>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</si>
  <si>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</si>
  <si>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</si>
  <si>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</si>
  <si>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</si>
  <si>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</si>
  <si>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</si>
  <si>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</si>
  <si>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</si>
  <si>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</si>
  <si>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</si>
  <si>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</si>
  <si>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</si>
  <si>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</si>
  <si>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</si>
  <si>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</si>
  <si>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</si>
  <si>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</si>
  <si>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</si>
  <si>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</si>
  <si>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</si>
  <si>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</si>
  <si>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</si>
  <si>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</si>
  <si>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</si>
  <si>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</si>
  <si>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</si>
  <si>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</si>
  <si>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</si>
  <si>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</si>
  <si>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</si>
  <si>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</si>
  <si>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</si>
  <si>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</si>
  <si>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</si>
  <si>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</si>
  <si>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</si>
  <si>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</si>
  <si>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</si>
  <si>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</si>
  <si>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</si>
  <si>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</si>
  <si>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</si>
  <si>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</si>
  <si>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</si>
  <si>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</si>
  <si>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</si>
  <si>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</si>
  <si>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</si>
  <si>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</si>
  <si>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</si>
  <si>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</si>
  <si>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</si>
  <si>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</si>
  <si>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</si>
  <si>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</si>
  <si>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</si>
  <si>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</si>
  <si>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</si>
  <si>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</si>
  <si>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</si>
  <si>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</si>
  <si>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</si>
  <si>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</si>
  <si>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</si>
  <si>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</si>
  <si>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</si>
  <si>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</si>
  <si>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</si>
  <si>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</si>
  <si>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</si>
  <si>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</si>
  <si>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</si>
  <si>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</si>
  <si>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山口県　岩国市</t>
  </si>
  <si>
    <t>麻里布駐車場</t>
  </si>
  <si>
    <t>法非適用</t>
  </si>
  <si>
    <t>駐車場整備事業</t>
  </si>
  <si>
    <t>-</t>
  </si>
  <si>
    <t>Ａ１Ｂ１</t>
  </si>
  <si>
    <t>非設置</t>
  </si>
  <si>
    <t>該当数値なし</t>
  </si>
  <si>
    <t>都市計画駐車場</t>
  </si>
  <si>
    <t>立体式</t>
  </si>
  <si>
    <t>商業施設</t>
  </si>
  <si>
    <t>有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</si>
  <si>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</si>
  <si>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</si>
  <si>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</si>
  <si>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</si>
  <si>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</si>
  <si>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</si>
  <si>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平成26年度に指定管理者制度へ移行した後、収益的収支比率と売上高GOP比率は、全国平均及び類似施設平均を大きく上回り、高い収益性を示す。そのため、平成26年度以降、他会計補助金に依存することはなく、独立採算制の原則が維持されているといえる。なお、平成29年度の収益的収支比率が前年度に比べて上昇したのは、指定管理者からの納付金の見直しによる増額のためである。
　一方、EBITDAが全国平均及び類似施設平均を下回っており、収益が継続して成長する見込みが高くはない。指定管理者制度に移行したことにより、やや改善し、平成29年度には微増しているが、引き続き収益性の安定的な成長に向けた取組みが必要である。</t>
    <rPh sb="1" eb="3">
      <t>ヘイセイ</t>
    </rPh>
    <rPh sb="5" eb="7">
      <t>ネンド</t>
    </rPh>
    <rPh sb="8" eb="10">
      <t>シテイ</t>
    </rPh>
    <rPh sb="10" eb="13">
      <t>カンリシャ</t>
    </rPh>
    <rPh sb="13" eb="15">
      <t>セイド</t>
    </rPh>
    <rPh sb="16" eb="18">
      <t>イコウ</t>
    </rPh>
    <rPh sb="20" eb="21">
      <t>ノチ</t>
    </rPh>
    <rPh sb="22" eb="24">
      <t>シュウエキ</t>
    </rPh>
    <rPh sb="24" eb="25">
      <t>テキ</t>
    </rPh>
    <rPh sb="25" eb="27">
      <t>シュウシ</t>
    </rPh>
    <rPh sb="27" eb="29">
      <t>ヒリツ</t>
    </rPh>
    <rPh sb="30" eb="32">
      <t>ウリアゲ</t>
    </rPh>
    <rPh sb="32" eb="33">
      <t>ダカ</t>
    </rPh>
    <rPh sb="36" eb="38">
      <t>ヒリツ</t>
    </rPh>
    <rPh sb="40" eb="42">
      <t>ゼンコク</t>
    </rPh>
    <rPh sb="42" eb="44">
      <t>ヘイキン</t>
    </rPh>
    <rPh sb="44" eb="45">
      <t>オヨ</t>
    </rPh>
    <rPh sb="46" eb="48">
      <t>ルイジ</t>
    </rPh>
    <rPh sb="48" eb="50">
      <t>シセツ</t>
    </rPh>
    <rPh sb="50" eb="52">
      <t>ヘイキン</t>
    </rPh>
    <rPh sb="53" eb="54">
      <t>オオ</t>
    </rPh>
    <rPh sb="56" eb="58">
      <t>ウワマワ</t>
    </rPh>
    <rPh sb="60" eb="61">
      <t>タカ</t>
    </rPh>
    <rPh sb="62" eb="65">
      <t>シュウエキセイ</t>
    </rPh>
    <rPh sb="66" eb="67">
      <t>シメ</t>
    </rPh>
    <rPh sb="74" eb="76">
      <t>ヘイセイ</t>
    </rPh>
    <rPh sb="78" eb="82">
      <t>ネンドイコウ</t>
    </rPh>
    <rPh sb="83" eb="84">
      <t>ホカ</t>
    </rPh>
    <rPh sb="227" eb="228">
      <t>タカ</t>
    </rPh>
    <phoneticPr fontId="5"/>
  </si>
  <si>
    <t>　建設後20年が経過しており、施設の老朽化が顕在化してきている。平成29年度には消防設備の改修を行っているが、今後も適切な維持管理により施設の長寿命化を図るとともに、計画的、効率的な更新投資を実施する必要がある。</t>
    <rPh sb="1" eb="3">
      <t>ケンセツ</t>
    </rPh>
    <rPh sb="3" eb="4">
      <t>ゴ</t>
    </rPh>
    <rPh sb="6" eb="7">
      <t>ネン</t>
    </rPh>
    <rPh sb="8" eb="10">
      <t>ケイカ</t>
    </rPh>
    <rPh sb="15" eb="17">
      <t>シセツ</t>
    </rPh>
    <rPh sb="18" eb="21">
      <t>ロウキュウカ</t>
    </rPh>
    <rPh sb="22" eb="25">
      <t>ケンザイカ</t>
    </rPh>
    <rPh sb="32" eb="34">
      <t>ヘイセイ</t>
    </rPh>
    <rPh sb="36" eb="38">
      <t>ネンド</t>
    </rPh>
    <rPh sb="40" eb="42">
      <t>ショウボウ</t>
    </rPh>
    <rPh sb="42" eb="44">
      <t>セツビ</t>
    </rPh>
    <rPh sb="45" eb="47">
      <t>カイシュウ</t>
    </rPh>
    <rPh sb="48" eb="49">
      <t>オコナ</t>
    </rPh>
    <rPh sb="55" eb="57">
      <t>コンゴ</t>
    </rPh>
    <rPh sb="58" eb="60">
      <t>テキセツ</t>
    </rPh>
    <rPh sb="61" eb="63">
      <t>イジ</t>
    </rPh>
    <rPh sb="63" eb="65">
      <t>カンリ</t>
    </rPh>
    <rPh sb="68" eb="70">
      <t>シセツ</t>
    </rPh>
    <rPh sb="71" eb="72">
      <t>チョウ</t>
    </rPh>
    <rPh sb="72" eb="75">
      <t>ジュミョウカ</t>
    </rPh>
    <rPh sb="76" eb="77">
      <t>ハカ</t>
    </rPh>
    <rPh sb="83" eb="86">
      <t>ケイカクテキ</t>
    </rPh>
    <rPh sb="87" eb="90">
      <t>コウリツテキ</t>
    </rPh>
    <rPh sb="91" eb="93">
      <t>コウシン</t>
    </rPh>
    <rPh sb="93" eb="95">
      <t>トウシ</t>
    </rPh>
    <rPh sb="96" eb="98">
      <t>ジッシ</t>
    </rPh>
    <rPh sb="100" eb="102">
      <t>ヒツヨウ</t>
    </rPh>
    <phoneticPr fontId="5"/>
  </si>
  <si>
    <t>　稼働率は、全国平均及び類似施設平均を下回った状態で推移している。施設がある駅前周辺には民間の平面駐車場が増え、一方で商業施設の大型駐車契約が減少傾向にあり、利用状況は厳しくなる可能性がある。施設改修を行いながら改善に向けた取組みを検討する必要がある。</t>
    <rPh sb="1" eb="3">
      <t>カドウ</t>
    </rPh>
    <rPh sb="3" eb="4">
      <t>リツ</t>
    </rPh>
    <rPh sb="6" eb="8">
      <t>ゼンコク</t>
    </rPh>
    <rPh sb="8" eb="10">
      <t>ヘイキン</t>
    </rPh>
    <rPh sb="10" eb="11">
      <t>オヨ</t>
    </rPh>
    <rPh sb="12" eb="14">
      <t>ルイジ</t>
    </rPh>
    <rPh sb="14" eb="16">
      <t>シセツ</t>
    </rPh>
    <rPh sb="16" eb="18">
      <t>ヘイキン</t>
    </rPh>
    <rPh sb="19" eb="21">
      <t>シタマワ</t>
    </rPh>
    <rPh sb="23" eb="25">
      <t>ジョウタイ</t>
    </rPh>
    <rPh sb="26" eb="28">
      <t>スイイ</t>
    </rPh>
    <rPh sb="33" eb="35">
      <t>シセツ</t>
    </rPh>
    <rPh sb="38" eb="39">
      <t>エキ</t>
    </rPh>
    <rPh sb="39" eb="40">
      <t>マエ</t>
    </rPh>
    <rPh sb="40" eb="42">
      <t>シュウヘン</t>
    </rPh>
    <rPh sb="44" eb="46">
      <t>ミンカン</t>
    </rPh>
    <rPh sb="47" eb="49">
      <t>ヘイメン</t>
    </rPh>
    <rPh sb="49" eb="51">
      <t>チュウシャ</t>
    </rPh>
    <rPh sb="51" eb="52">
      <t>ジョウ</t>
    </rPh>
    <rPh sb="53" eb="54">
      <t>フ</t>
    </rPh>
    <rPh sb="56" eb="58">
      <t>イッポウ</t>
    </rPh>
    <rPh sb="59" eb="61">
      <t>ショウギョウ</t>
    </rPh>
    <rPh sb="61" eb="63">
      <t>シセツ</t>
    </rPh>
    <rPh sb="64" eb="66">
      <t>オオガタ</t>
    </rPh>
    <rPh sb="66" eb="68">
      <t>チュウシャ</t>
    </rPh>
    <rPh sb="68" eb="70">
      <t>ケイヤク</t>
    </rPh>
    <rPh sb="71" eb="73">
      <t>ゲンショウ</t>
    </rPh>
    <rPh sb="73" eb="75">
      <t>ケイコウ</t>
    </rPh>
    <rPh sb="79" eb="81">
      <t>リヨウ</t>
    </rPh>
    <rPh sb="81" eb="83">
      <t>ジョウキョウ</t>
    </rPh>
    <rPh sb="84" eb="85">
      <t>キビ</t>
    </rPh>
    <rPh sb="89" eb="92">
      <t>カノウセイ</t>
    </rPh>
    <phoneticPr fontId="5"/>
  </si>
  <si>
    <t>　本施設は、指定管理者制度への移行後、高い収益性により、概ね安定的な経営状況を維持している。しかし、施設の更新費用は今後もかかっていく一方、利用者の減少から料金収入が減少する可能性があり、成長率や稼働率を改善していく取組みを検討する必要がある。</t>
    <rPh sb="1" eb="2">
      <t>ホン</t>
    </rPh>
    <rPh sb="2" eb="4">
      <t>シセツ</t>
    </rPh>
    <rPh sb="6" eb="8">
      <t>シテイ</t>
    </rPh>
    <rPh sb="8" eb="11">
      <t>カンリシャ</t>
    </rPh>
    <rPh sb="11" eb="13">
      <t>セイド</t>
    </rPh>
    <rPh sb="15" eb="17">
      <t>イコウ</t>
    </rPh>
    <rPh sb="17" eb="18">
      <t>ゴ</t>
    </rPh>
    <rPh sb="19" eb="20">
      <t>タカ</t>
    </rPh>
    <rPh sb="21" eb="24">
      <t>シュウエキセイ</t>
    </rPh>
    <rPh sb="28" eb="29">
      <t>オオム</t>
    </rPh>
    <rPh sb="30" eb="33">
      <t>アンテイテキ</t>
    </rPh>
    <rPh sb="34" eb="36">
      <t>ケイエイ</t>
    </rPh>
    <rPh sb="36" eb="38">
      <t>ジョウキョウ</t>
    </rPh>
    <rPh sb="39" eb="41">
      <t>イジ</t>
    </rPh>
    <rPh sb="50" eb="52">
      <t>シセツ</t>
    </rPh>
    <rPh sb="53" eb="55">
      <t>コウシン</t>
    </rPh>
    <rPh sb="55" eb="57">
      <t>ヒヨウ</t>
    </rPh>
    <rPh sb="58" eb="60">
      <t>コンゴ</t>
    </rPh>
    <rPh sb="67" eb="69">
      <t>イッポウ</t>
    </rPh>
    <rPh sb="70" eb="72">
      <t>リヨウ</t>
    </rPh>
    <rPh sb="72" eb="73">
      <t>シャ</t>
    </rPh>
    <rPh sb="74" eb="76">
      <t>ゲンショウ</t>
    </rPh>
    <rPh sb="78" eb="80">
      <t>リョウキン</t>
    </rPh>
    <rPh sb="80" eb="82">
      <t>シュウニュウ</t>
    </rPh>
    <rPh sb="83" eb="85">
      <t>ゲンショウ</t>
    </rPh>
    <rPh sb="87" eb="90">
      <t>カノウセイ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</si>
</sst>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193</c:v>
                </c:pt>
                <c:pt idx="1">
                  <c:v>3338.4</c:v>
                </c:pt>
                <c:pt idx="2">
                  <c:v>2192.3000000000002</c:v>
                </c:pt>
                <c:pt idx="3">
                  <c:v>903</c:v>
                </c:pt>
                <c:pt idx="4">
                  <c:v>3906.1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EA-4653-BD17-4F3A2D2EC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238480"/>
        <c:axId val="338283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135.1</c:v>
                </c:pt>
                <c:pt idx="1">
                  <c:v>172.3</c:v>
                </c:pt>
                <c:pt idx="2">
                  <c:v>218.5</c:v>
                </c:pt>
                <c:pt idx="3">
                  <c:v>151.19999999999999</c:v>
                </c:pt>
                <c:pt idx="4">
                  <c:v>212.4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EA-4653-BD17-4F3A2D2EC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238480"/>
        <c:axId val="338283056"/>
      </c:lineChart>
      <c:dateAx>
        <c:axId val="339238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8283056"/>
        <c:crosses val="autoZero"/>
        <c:auto val="1"/>
        <c:lblOffset val="100"/>
        <c:baseTimeUnit val="years"/>
      </c:dateAx>
      <c:valAx>
        <c:axId val="338283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92384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D1-4AD6-8BE4-A2B4E884D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284232"/>
        <c:axId val="33828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328.3</c:v>
                </c:pt>
                <c:pt idx="1">
                  <c:v>254</c:v>
                </c:pt>
                <c:pt idx="2">
                  <c:v>280</c:v>
                </c:pt>
                <c:pt idx="3">
                  <c:v>239.6</c:v>
                </c:pt>
                <c:pt idx="4">
                  <c:v>224.1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D1-4AD6-8BE4-A2B4E884D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284232"/>
        <c:axId val="338286192"/>
      </c:lineChart>
      <c:dateAx>
        <c:axId val="338284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8286192"/>
        <c:crosses val="autoZero"/>
        <c:auto val="1"/>
        <c:lblOffset val="100"/>
        <c:baseTimeUnit val="years"/>
      </c:dateAx>
      <c:valAx>
        <c:axId val="33828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8284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93-43BE-B427-9B5AD284C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286976"/>
        <c:axId val="33828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93-43BE-B427-9B5AD284C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286976"/>
        <c:axId val="338280704"/>
      </c:lineChart>
      <c:dateAx>
        <c:axId val="338286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8280704"/>
        <c:crosses val="autoZero"/>
        <c:auto val="1"/>
        <c:lblOffset val="100"/>
        <c:baseTimeUnit val="years"/>
      </c:dateAx>
      <c:valAx>
        <c:axId val="33828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8286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A5-4FF6-8F80-E99035FB4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282664"/>
        <c:axId val="338283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A5-4FF6-8F80-E99035FB4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282664"/>
        <c:axId val="338283448"/>
      </c:lineChart>
      <c:dateAx>
        <c:axId val="338282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8283448"/>
        <c:crosses val="autoZero"/>
        <c:auto val="1"/>
        <c:lblOffset val="100"/>
        <c:baseTimeUnit val="years"/>
      </c:dateAx>
      <c:valAx>
        <c:axId val="338283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8282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57-4504-8FF4-E3B8E4B59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281880"/>
        <c:axId val="338281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7.3</c:v>
                </c:pt>
                <c:pt idx="1">
                  <c:v>5.7</c:v>
                </c:pt>
                <c:pt idx="2">
                  <c:v>4.7</c:v>
                </c:pt>
                <c:pt idx="3">
                  <c:v>4</c:v>
                </c:pt>
                <c:pt idx="4">
                  <c:v>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57-4504-8FF4-E3B8E4B59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281880"/>
        <c:axId val="338281096"/>
      </c:lineChart>
      <c:dateAx>
        <c:axId val="338281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8281096"/>
        <c:crosses val="autoZero"/>
        <c:auto val="1"/>
        <c:lblOffset val="100"/>
        <c:baseTimeUnit val="years"/>
      </c:dateAx>
      <c:valAx>
        <c:axId val="338281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8281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22-4108-8A1D-9233834C8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372632"/>
        <c:axId val="339369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91</c:v>
                </c:pt>
                <c:pt idx="1">
                  <c:v>48</c:v>
                </c:pt>
                <c:pt idx="2">
                  <c:v>46</c:v>
                </c:pt>
                <c:pt idx="3">
                  <c:v>39</c:v>
                </c:pt>
                <c:pt idx="4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22-4108-8A1D-9233834C8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372632"/>
        <c:axId val="339369888"/>
      </c:lineChart>
      <c:dateAx>
        <c:axId val="339372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9369888"/>
        <c:crosses val="autoZero"/>
        <c:auto val="1"/>
        <c:lblOffset val="100"/>
        <c:baseTimeUnit val="years"/>
      </c:dateAx>
      <c:valAx>
        <c:axId val="339369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393726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84.8</c:v>
                </c:pt>
                <c:pt idx="1">
                  <c:v>88.4</c:v>
                </c:pt>
                <c:pt idx="2">
                  <c:v>88.4</c:v>
                </c:pt>
                <c:pt idx="3">
                  <c:v>88.4</c:v>
                </c:pt>
                <c:pt idx="4">
                  <c:v>88.4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3-4A84-89F1-927498BDB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372240"/>
        <c:axId val="339374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134.19999999999999</c:v>
                </c:pt>
                <c:pt idx="1">
                  <c:v>136.69999999999999</c:v>
                </c:pt>
                <c:pt idx="2">
                  <c:v>138.9</c:v>
                </c:pt>
                <c:pt idx="3">
                  <c:v>139.69999999999999</c:v>
                </c:pt>
                <c:pt idx="4">
                  <c:v>139.30000000000001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73-4A84-89F1-927498BDB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372240"/>
        <c:axId val="339374984"/>
      </c:lineChart>
      <c:dateAx>
        <c:axId val="339372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9374984"/>
        <c:crosses val="autoZero"/>
        <c:auto val="1"/>
        <c:lblOffset val="100"/>
        <c:baseTimeUnit val="years"/>
      </c:dateAx>
      <c:valAx>
        <c:axId val="339374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93722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47.8</c:v>
                </c:pt>
                <c:pt idx="1">
                  <c:v>96.7</c:v>
                </c:pt>
                <c:pt idx="2">
                  <c:v>95.4</c:v>
                </c:pt>
                <c:pt idx="3">
                  <c:v>88.9</c:v>
                </c:pt>
                <c:pt idx="4">
                  <c:v>97.4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8B-489E-9E16-8FE25387E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370280"/>
        <c:axId val="339370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28.1</c:v>
                </c:pt>
                <c:pt idx="1">
                  <c:v>33.6</c:v>
                </c:pt>
                <c:pt idx="2">
                  <c:v>33.200000000000003</c:v>
                </c:pt>
                <c:pt idx="3">
                  <c:v>29.6</c:v>
                </c:pt>
                <c:pt idx="4">
                  <c:v>29.2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8B-489E-9E16-8FE25387E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370280"/>
        <c:axId val="339370672"/>
      </c:lineChart>
      <c:dateAx>
        <c:axId val="339370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9370672"/>
        <c:crosses val="autoZero"/>
        <c:auto val="1"/>
        <c:lblOffset val="100"/>
        <c:baseTimeUnit val="years"/>
      </c:dateAx>
      <c:valAx>
        <c:axId val="339370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93702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3643</c:v>
                </c:pt>
                <c:pt idx="1">
                  <c:v>6071</c:v>
                </c:pt>
                <c:pt idx="2">
                  <c:v>5819</c:v>
                </c:pt>
                <c:pt idx="3">
                  <c:v>5211</c:v>
                </c:pt>
                <c:pt idx="4">
                  <c:v>6418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C-418A-ADB4-5DCBED72E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373808"/>
        <c:axId val="339375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39173</c:v>
                </c:pt>
                <c:pt idx="1">
                  <c:v>44860</c:v>
                </c:pt>
                <c:pt idx="2">
                  <c:v>37496</c:v>
                </c:pt>
                <c:pt idx="3">
                  <c:v>31888</c:v>
                </c:pt>
                <c:pt idx="4">
                  <c:v>13314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DC-418A-ADB4-5DCBED72E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373808"/>
        <c:axId val="339375376"/>
      </c:lineChart>
      <c:dateAx>
        <c:axId val="339373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9375376"/>
        <c:crosses val="autoZero"/>
        <c:auto val="1"/>
        <c:lblOffset val="100"/>
        <c:baseTimeUnit val="years"/>
      </c:dateAx>
      <c:valAx>
        <c:axId val="339375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393738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X50" zoomScaleNormal="10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</row>
    <row r="3" spans="1:382" ht="9.75" customHeight="1" x14ac:dyDescent="0.1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</row>
    <row r="4" spans="1:382" ht="9.75" customHeight="1" x14ac:dyDescent="0.1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9" t="str">
        <f>データ!H6&amp;"　"&amp;データ!I6</f>
        <v>山口県岩国市　麻里布駐車場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2" t="s">
        <v>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4"/>
      <c r="AQ7" s="132" t="s">
        <v>2</v>
      </c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4"/>
      <c r="CF7" s="132" t="s">
        <v>3</v>
      </c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4"/>
      <c r="DU7" s="140" t="s">
        <v>4</v>
      </c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35" t="s">
        <v>5</v>
      </c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5" t="s">
        <v>6</v>
      </c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 t="s">
        <v>7</v>
      </c>
      <c r="JR7" s="135"/>
      <c r="JS7" s="135"/>
      <c r="JT7" s="135"/>
      <c r="JU7" s="135"/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 t="s">
        <v>8</v>
      </c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2" t="str">
        <f>データ!J7</f>
        <v>法非適用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4"/>
      <c r="AQ8" s="122" t="str">
        <f>データ!K7</f>
        <v>駐車場整備事業</v>
      </c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4"/>
      <c r="CF8" s="122" t="str">
        <f>データ!L7</f>
        <v>-</v>
      </c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4"/>
      <c r="DU8" s="126" t="str">
        <f>データ!M7</f>
        <v>Ａ１Ｂ１</v>
      </c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 t="str">
        <f>データ!N7</f>
        <v>非設置</v>
      </c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6" t="str">
        <f>データ!S7</f>
        <v>商業施設</v>
      </c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 t="str">
        <f>データ!T7</f>
        <v>有</v>
      </c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5">
        <f>データ!U7</f>
        <v>4827</v>
      </c>
      <c r="LK8" s="125"/>
      <c r="LL8" s="125"/>
      <c r="LM8" s="125"/>
      <c r="LN8" s="125"/>
      <c r="LO8" s="125"/>
      <c r="LP8" s="125"/>
      <c r="LQ8" s="125"/>
      <c r="LR8" s="125"/>
      <c r="LS8" s="125"/>
      <c r="LT8" s="125"/>
      <c r="LU8" s="125"/>
      <c r="LV8" s="125"/>
      <c r="LW8" s="125"/>
      <c r="LX8" s="125"/>
      <c r="LY8" s="125"/>
      <c r="LZ8" s="125"/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25"/>
      <c r="MZ8" s="125"/>
      <c r="NA8" s="125"/>
      <c r="NB8" s="125"/>
      <c r="NC8" s="3"/>
      <c r="ND8" s="130" t="s">
        <v>10</v>
      </c>
      <c r="NE8" s="131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2" t="s">
        <v>12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4"/>
      <c r="AQ9" s="132" t="s">
        <v>13</v>
      </c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4"/>
      <c r="CF9" s="132" t="s">
        <v>14</v>
      </c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4"/>
      <c r="DU9" s="135" t="s">
        <v>15</v>
      </c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5" t="s">
        <v>16</v>
      </c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5"/>
      <c r="IW9" s="135"/>
      <c r="IX9" s="135"/>
      <c r="IY9" s="135"/>
      <c r="IZ9" s="135"/>
      <c r="JA9" s="135"/>
      <c r="JB9" s="135"/>
      <c r="JC9" s="135"/>
      <c r="JD9" s="135"/>
      <c r="JE9" s="135"/>
      <c r="JF9" s="135"/>
      <c r="JG9" s="135"/>
      <c r="JH9" s="135"/>
      <c r="JI9" s="135"/>
      <c r="JJ9" s="135"/>
      <c r="JK9" s="135"/>
      <c r="JL9" s="135"/>
      <c r="JM9" s="135"/>
      <c r="JN9" s="135"/>
      <c r="JO9" s="135"/>
      <c r="JP9" s="135"/>
      <c r="JQ9" s="135" t="s">
        <v>17</v>
      </c>
      <c r="JR9" s="135"/>
      <c r="JS9" s="135"/>
      <c r="JT9" s="135"/>
      <c r="JU9" s="135"/>
      <c r="JV9" s="135"/>
      <c r="JW9" s="135"/>
      <c r="JX9" s="135"/>
      <c r="JY9" s="135"/>
      <c r="JZ9" s="135"/>
      <c r="KA9" s="135"/>
      <c r="KB9" s="135"/>
      <c r="KC9" s="135"/>
      <c r="KD9" s="135"/>
      <c r="KE9" s="135"/>
      <c r="KF9" s="135"/>
      <c r="KG9" s="135"/>
      <c r="KH9" s="135"/>
      <c r="KI9" s="135"/>
      <c r="KJ9" s="135"/>
      <c r="KK9" s="135"/>
      <c r="KL9" s="135"/>
      <c r="KM9" s="135"/>
      <c r="KN9" s="135"/>
      <c r="KO9" s="135"/>
      <c r="KP9" s="135"/>
      <c r="KQ9" s="135"/>
      <c r="KR9" s="135"/>
      <c r="KS9" s="135"/>
      <c r="KT9" s="135"/>
      <c r="KU9" s="135"/>
      <c r="KV9" s="135"/>
      <c r="KW9" s="135"/>
      <c r="KX9" s="135"/>
      <c r="KY9" s="135"/>
      <c r="KZ9" s="135"/>
      <c r="LA9" s="135"/>
      <c r="LB9" s="135"/>
      <c r="LC9" s="135"/>
      <c r="LD9" s="135"/>
      <c r="LE9" s="135"/>
      <c r="LF9" s="135"/>
      <c r="LG9" s="135"/>
      <c r="LH9" s="135"/>
      <c r="LI9" s="135"/>
      <c r="LJ9" s="135" t="s">
        <v>18</v>
      </c>
      <c r="LK9" s="135"/>
      <c r="LL9" s="135"/>
      <c r="LM9" s="135"/>
      <c r="LN9" s="135"/>
      <c r="LO9" s="135"/>
      <c r="LP9" s="135"/>
      <c r="LQ9" s="135"/>
      <c r="LR9" s="135"/>
      <c r="LS9" s="135"/>
      <c r="LT9" s="135"/>
      <c r="LU9" s="135"/>
      <c r="LV9" s="135"/>
      <c r="LW9" s="135"/>
      <c r="LX9" s="135"/>
      <c r="LY9" s="135"/>
      <c r="LZ9" s="135"/>
      <c r="MA9" s="135"/>
      <c r="MB9" s="135"/>
      <c r="MC9" s="135"/>
      <c r="MD9" s="135"/>
      <c r="ME9" s="135"/>
      <c r="MF9" s="135"/>
      <c r="MG9" s="135"/>
      <c r="MH9" s="135"/>
      <c r="MI9" s="135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3"/>
      <c r="ND9" s="136" t="s">
        <v>19</v>
      </c>
      <c r="NE9" s="13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6" t="str">
        <f>データ!O7</f>
        <v>該当数値なし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8"/>
      <c r="AQ10" s="119" t="s">
        <v>135</v>
      </c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1"/>
      <c r="CF10" s="122" t="str">
        <f>データ!Q7</f>
        <v>立体式</v>
      </c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4"/>
      <c r="DU10" s="125">
        <f>データ!R7</f>
        <v>20</v>
      </c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5">
        <f>データ!V7</f>
        <v>164</v>
      </c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>
        <f>データ!W7</f>
        <v>200</v>
      </c>
      <c r="JR10" s="125"/>
      <c r="JS10" s="125"/>
      <c r="JT10" s="125"/>
      <c r="JU10" s="125"/>
      <c r="JV10" s="125"/>
      <c r="JW10" s="125"/>
      <c r="JX10" s="125"/>
      <c r="JY10" s="125"/>
      <c r="JZ10" s="125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25"/>
      <c r="LJ10" s="126" t="str">
        <f>データ!X7</f>
        <v>利用料金制</v>
      </c>
      <c r="LK10" s="126"/>
      <c r="LL10" s="126"/>
      <c r="LM10" s="126"/>
      <c r="LN10" s="126"/>
      <c r="LO10" s="126"/>
      <c r="LP10" s="126"/>
      <c r="LQ10" s="126"/>
      <c r="LR10" s="126"/>
      <c r="LS10" s="126"/>
      <c r="LT10" s="126"/>
      <c r="LU10" s="126"/>
      <c r="LV10" s="126"/>
      <c r="LW10" s="126"/>
      <c r="LX10" s="126"/>
      <c r="LY10" s="126"/>
      <c r="LZ10" s="126"/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2"/>
      <c r="ND10" s="127" t="s">
        <v>21</v>
      </c>
      <c r="NE10" s="115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8" t="s">
        <v>23</v>
      </c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85" t="s">
        <v>25</v>
      </c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7"/>
      <c r="MX14" s="7"/>
      <c r="MY14" s="7"/>
      <c r="MZ14" s="7"/>
      <c r="NA14" s="7"/>
      <c r="NB14" s="8"/>
      <c r="NC14" s="2"/>
      <c r="ND14" s="88" t="s">
        <v>26</v>
      </c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9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20"/>
      <c r="MX15" s="20"/>
      <c r="MY15" s="20"/>
      <c r="MZ15" s="20"/>
      <c r="NA15" s="20"/>
      <c r="NB15" s="21"/>
      <c r="NC15" s="2"/>
      <c r="ND15" s="91" t="s">
        <v>145</v>
      </c>
      <c r="NE15" s="92"/>
      <c r="NF15" s="92"/>
      <c r="NG15" s="92"/>
      <c r="NH15" s="92"/>
      <c r="NI15" s="92"/>
      <c r="NJ15" s="92"/>
      <c r="NK15" s="92"/>
      <c r="NL15" s="92"/>
      <c r="NM15" s="92"/>
      <c r="NN15" s="92"/>
      <c r="NO15" s="92"/>
      <c r="NP15" s="92"/>
      <c r="NQ15" s="92"/>
      <c r="NR15" s="9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91"/>
      <c r="NE16" s="92"/>
      <c r="NF16" s="92"/>
      <c r="NG16" s="92"/>
      <c r="NH16" s="92"/>
      <c r="NI16" s="92"/>
      <c r="NJ16" s="92"/>
      <c r="NK16" s="92"/>
      <c r="NL16" s="92"/>
      <c r="NM16" s="92"/>
      <c r="NN16" s="92"/>
      <c r="NO16" s="92"/>
      <c r="NP16" s="92"/>
      <c r="NQ16" s="92"/>
      <c r="NR16" s="9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91"/>
      <c r="NE17" s="92"/>
      <c r="NF17" s="92"/>
      <c r="NG17" s="92"/>
      <c r="NH17" s="92"/>
      <c r="NI17" s="92"/>
      <c r="NJ17" s="92"/>
      <c r="NK17" s="92"/>
      <c r="NL17" s="92"/>
      <c r="NM17" s="92"/>
      <c r="NN17" s="92"/>
      <c r="NO17" s="92"/>
      <c r="NP17" s="92"/>
      <c r="NQ17" s="92"/>
      <c r="NR17" s="9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91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91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91"/>
      <c r="NE20" s="92"/>
      <c r="NF20" s="92"/>
      <c r="NG20" s="92"/>
      <c r="NH20" s="92"/>
      <c r="NI20" s="92"/>
      <c r="NJ20" s="92"/>
      <c r="NK20" s="92"/>
      <c r="NL20" s="92"/>
      <c r="NM20" s="92"/>
      <c r="NN20" s="92"/>
      <c r="NO20" s="92"/>
      <c r="NP20" s="92"/>
      <c r="NQ20" s="92"/>
      <c r="NR20" s="9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91"/>
      <c r="NE21" s="92"/>
      <c r="NF21" s="92"/>
      <c r="NG21" s="92"/>
      <c r="NH21" s="92"/>
      <c r="NI21" s="92"/>
      <c r="NJ21" s="92"/>
      <c r="NK21" s="92"/>
      <c r="NL21" s="92"/>
      <c r="NM21" s="92"/>
      <c r="NN21" s="92"/>
      <c r="NO21" s="92"/>
      <c r="NP21" s="92"/>
      <c r="NQ21" s="92"/>
      <c r="NR21" s="9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91"/>
      <c r="NE22" s="92"/>
      <c r="NF22" s="92"/>
      <c r="NG22" s="92"/>
      <c r="NH22" s="92"/>
      <c r="NI22" s="92"/>
      <c r="NJ22" s="92"/>
      <c r="NK22" s="92"/>
      <c r="NL22" s="92"/>
      <c r="NM22" s="92"/>
      <c r="NN22" s="92"/>
      <c r="NO22" s="92"/>
      <c r="NP22" s="92"/>
      <c r="NQ22" s="92"/>
      <c r="NR22" s="9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91"/>
      <c r="NE23" s="92"/>
      <c r="NF23" s="92"/>
      <c r="NG23" s="92"/>
      <c r="NH23" s="92"/>
      <c r="NI23" s="92"/>
      <c r="NJ23" s="92"/>
      <c r="NK23" s="92"/>
      <c r="NL23" s="92"/>
      <c r="NM23" s="92"/>
      <c r="NN23" s="92"/>
      <c r="NO23" s="92"/>
      <c r="NP23" s="92"/>
      <c r="NQ23" s="92"/>
      <c r="NR23" s="9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91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91"/>
      <c r="NE25" s="92"/>
      <c r="NF25" s="92"/>
      <c r="NG25" s="92"/>
      <c r="NH25" s="92"/>
      <c r="NI25" s="92"/>
      <c r="NJ25" s="92"/>
      <c r="NK25" s="92"/>
      <c r="NL25" s="92"/>
      <c r="NM25" s="92"/>
      <c r="NN25" s="92"/>
      <c r="NO25" s="92"/>
      <c r="NP25" s="92"/>
      <c r="NQ25" s="92"/>
      <c r="NR25" s="9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91"/>
      <c r="NE26" s="92"/>
      <c r="NF26" s="92"/>
      <c r="NG26" s="92"/>
      <c r="NH26" s="92"/>
      <c r="NI26" s="92"/>
      <c r="NJ26" s="92"/>
      <c r="NK26" s="92"/>
      <c r="NL26" s="92"/>
      <c r="NM26" s="92"/>
      <c r="NN26" s="92"/>
      <c r="NO26" s="92"/>
      <c r="NP26" s="92"/>
      <c r="NQ26" s="92"/>
      <c r="NR26" s="9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91"/>
      <c r="NE27" s="92"/>
      <c r="NF27" s="92"/>
      <c r="NG27" s="92"/>
      <c r="NH27" s="92"/>
      <c r="NI27" s="92"/>
      <c r="NJ27" s="92"/>
      <c r="NK27" s="92"/>
      <c r="NL27" s="92"/>
      <c r="NM27" s="92"/>
      <c r="NN27" s="92"/>
      <c r="NO27" s="92"/>
      <c r="NP27" s="92"/>
      <c r="NQ27" s="92"/>
      <c r="NR27" s="9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91"/>
      <c r="NE28" s="92"/>
      <c r="NF28" s="92"/>
      <c r="NG28" s="92"/>
      <c r="NH28" s="92"/>
      <c r="NI28" s="92"/>
      <c r="NJ28" s="92"/>
      <c r="NK28" s="92"/>
      <c r="NL28" s="92"/>
      <c r="NM28" s="92"/>
      <c r="NN28" s="92"/>
      <c r="NO28" s="92"/>
      <c r="NP28" s="92"/>
      <c r="NQ28" s="92"/>
      <c r="NR28" s="9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91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91"/>
      <c r="NE30" s="92"/>
      <c r="NF30" s="92"/>
      <c r="NG30" s="92"/>
      <c r="NH30" s="92"/>
      <c r="NI30" s="92"/>
      <c r="NJ30" s="92"/>
      <c r="NK30" s="92"/>
      <c r="NL30" s="92"/>
      <c r="NM30" s="92"/>
      <c r="NN30" s="92"/>
      <c r="NO30" s="92"/>
      <c r="NP30" s="92"/>
      <c r="NQ30" s="92"/>
      <c r="NR30" s="9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193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3338.4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2192.3000000000002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903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3906.1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84.8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88.4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88.4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88.4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88.4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88" t="s">
        <v>28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9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135.1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172.3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218.5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151.19999999999999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212.4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7.3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5.7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4.7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4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2.4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134.19999999999999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136.69999999999999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138.9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139.69999999999999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139.30000000000001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91" t="s">
        <v>146</v>
      </c>
      <c r="NE32" s="92"/>
      <c r="NF32" s="92"/>
      <c r="NG32" s="92"/>
      <c r="NH32" s="92"/>
      <c r="NI32" s="92"/>
      <c r="NJ32" s="92"/>
      <c r="NK32" s="92"/>
      <c r="NL32" s="92"/>
      <c r="NM32" s="92"/>
      <c r="NN32" s="92"/>
      <c r="NO32" s="92"/>
      <c r="NP32" s="92"/>
      <c r="NQ32" s="92"/>
      <c r="NR32" s="9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91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91"/>
      <c r="NE34" s="92"/>
      <c r="NF34" s="92"/>
      <c r="NG34" s="92"/>
      <c r="NH34" s="92"/>
      <c r="NI34" s="92"/>
      <c r="NJ34" s="92"/>
      <c r="NK34" s="92"/>
      <c r="NL34" s="92"/>
      <c r="NM34" s="92"/>
      <c r="NN34" s="92"/>
      <c r="NO34" s="92"/>
      <c r="NP34" s="92"/>
      <c r="NQ34" s="92"/>
      <c r="NR34" s="9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6"/>
      <c r="MX35" s="16"/>
      <c r="MY35" s="16"/>
      <c r="MZ35" s="16"/>
      <c r="NA35" s="16"/>
      <c r="NB35" s="17"/>
      <c r="NC35" s="2"/>
      <c r="ND35" s="91"/>
      <c r="NE35" s="92"/>
      <c r="NF35" s="92"/>
      <c r="NG35" s="92"/>
      <c r="NH35" s="92"/>
      <c r="NI35" s="92"/>
      <c r="NJ35" s="92"/>
      <c r="NK35" s="92"/>
      <c r="NL35" s="92"/>
      <c r="NM35" s="92"/>
      <c r="NN35" s="92"/>
      <c r="NO35" s="92"/>
      <c r="NP35" s="92"/>
      <c r="NQ35" s="92"/>
      <c r="NR35" s="9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91"/>
      <c r="NE36" s="92"/>
      <c r="NF36" s="92"/>
      <c r="NG36" s="92"/>
      <c r="NH36" s="92"/>
      <c r="NI36" s="92"/>
      <c r="NJ36" s="92"/>
      <c r="NK36" s="92"/>
      <c r="NL36" s="92"/>
      <c r="NM36" s="92"/>
      <c r="NN36" s="92"/>
      <c r="NO36" s="92"/>
      <c r="NP36" s="92"/>
      <c r="NQ36" s="92"/>
      <c r="NR36" s="9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91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91"/>
      <c r="NE38" s="92"/>
      <c r="NF38" s="92"/>
      <c r="NG38" s="92"/>
      <c r="NH38" s="92"/>
      <c r="NI38" s="92"/>
      <c r="NJ38" s="92"/>
      <c r="NK38" s="92"/>
      <c r="NL38" s="92"/>
      <c r="NM38" s="92"/>
      <c r="NN38" s="92"/>
      <c r="NO38" s="92"/>
      <c r="NP38" s="92"/>
      <c r="NQ38" s="92"/>
      <c r="NR38" s="9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91"/>
      <c r="NE39" s="92"/>
      <c r="NF39" s="92"/>
      <c r="NG39" s="92"/>
      <c r="NH39" s="92"/>
      <c r="NI39" s="92"/>
      <c r="NJ39" s="92"/>
      <c r="NK39" s="92"/>
      <c r="NL39" s="92"/>
      <c r="NM39" s="92"/>
      <c r="NN39" s="92"/>
      <c r="NO39" s="92"/>
      <c r="NP39" s="92"/>
      <c r="NQ39" s="92"/>
      <c r="NR39" s="9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91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91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91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91"/>
      <c r="NE43" s="92"/>
      <c r="NF43" s="92"/>
      <c r="NG43" s="92"/>
      <c r="NH43" s="92"/>
      <c r="NI43" s="92"/>
      <c r="NJ43" s="92"/>
      <c r="NK43" s="92"/>
      <c r="NL43" s="92"/>
      <c r="NM43" s="92"/>
      <c r="NN43" s="92"/>
      <c r="NO43" s="92"/>
      <c r="NP43" s="92"/>
      <c r="NQ43" s="92"/>
      <c r="NR43" s="9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91"/>
      <c r="NE44" s="92"/>
      <c r="NF44" s="92"/>
      <c r="NG44" s="92"/>
      <c r="NH44" s="92"/>
      <c r="NI44" s="92"/>
      <c r="NJ44" s="92"/>
      <c r="NK44" s="92"/>
      <c r="NL44" s="92"/>
      <c r="NM44" s="92"/>
      <c r="NN44" s="92"/>
      <c r="NO44" s="92"/>
      <c r="NP44" s="92"/>
      <c r="NQ44" s="92"/>
      <c r="NR44" s="9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91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91"/>
      <c r="NE46" s="92"/>
      <c r="NF46" s="92"/>
      <c r="NG46" s="92"/>
      <c r="NH46" s="92"/>
      <c r="NI46" s="92"/>
      <c r="NJ46" s="92"/>
      <c r="NK46" s="92"/>
      <c r="NL46" s="92"/>
      <c r="NM46" s="92"/>
      <c r="NN46" s="92"/>
      <c r="NO46" s="92"/>
      <c r="NP46" s="92"/>
      <c r="NQ46" s="92"/>
      <c r="NR46" s="9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91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88" t="s">
        <v>33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9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91" t="s">
        <v>147</v>
      </c>
      <c r="NE49" s="92"/>
      <c r="NF49" s="92"/>
      <c r="NG49" s="92"/>
      <c r="NH49" s="92"/>
      <c r="NI49" s="92"/>
      <c r="NJ49" s="92"/>
      <c r="NK49" s="92"/>
      <c r="NL49" s="92"/>
      <c r="NM49" s="92"/>
      <c r="NN49" s="92"/>
      <c r="NO49" s="92"/>
      <c r="NP49" s="92"/>
      <c r="NQ49" s="92"/>
      <c r="NR49" s="9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91"/>
      <c r="NE50" s="92"/>
      <c r="NF50" s="92"/>
      <c r="NG50" s="92"/>
      <c r="NH50" s="92"/>
      <c r="NI50" s="92"/>
      <c r="NJ50" s="92"/>
      <c r="NK50" s="92"/>
      <c r="NL50" s="92"/>
      <c r="NM50" s="92"/>
      <c r="NN50" s="92"/>
      <c r="NO50" s="92"/>
      <c r="NP50" s="92"/>
      <c r="NQ50" s="92"/>
      <c r="NR50" s="9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91"/>
      <c r="NE51" s="92"/>
      <c r="NF51" s="92"/>
      <c r="NG51" s="92"/>
      <c r="NH51" s="92"/>
      <c r="NI51" s="92"/>
      <c r="NJ51" s="92"/>
      <c r="NK51" s="92"/>
      <c r="NL51" s="92"/>
      <c r="NM51" s="92"/>
      <c r="NN51" s="92"/>
      <c r="NO51" s="92"/>
      <c r="NP51" s="92"/>
      <c r="NQ51" s="92"/>
      <c r="NR51" s="9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47.8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96.7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95.4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88.9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97.4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3643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6071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5819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5211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6418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91"/>
      <c r="NE52" s="92"/>
      <c r="NF52" s="92"/>
      <c r="NG52" s="92"/>
      <c r="NH52" s="92"/>
      <c r="NI52" s="92"/>
      <c r="NJ52" s="92"/>
      <c r="NK52" s="92"/>
      <c r="NL52" s="92"/>
      <c r="NM52" s="92"/>
      <c r="NN52" s="92"/>
      <c r="NO52" s="92"/>
      <c r="NP52" s="92"/>
      <c r="NQ52" s="92"/>
      <c r="NR52" s="9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91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48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46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39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25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28.1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33.6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33.200000000000003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29.6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29.2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39173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44860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37496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31888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13314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91"/>
      <c r="NE53" s="92"/>
      <c r="NF53" s="92"/>
      <c r="NG53" s="92"/>
      <c r="NH53" s="92"/>
      <c r="NI53" s="92"/>
      <c r="NJ53" s="92"/>
      <c r="NK53" s="92"/>
      <c r="NL53" s="92"/>
      <c r="NM53" s="92"/>
      <c r="NN53" s="92"/>
      <c r="NO53" s="92"/>
      <c r="NP53" s="92"/>
      <c r="NQ53" s="92"/>
      <c r="NR53" s="9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91"/>
      <c r="NE54" s="92"/>
      <c r="NF54" s="92"/>
      <c r="NG54" s="92"/>
      <c r="NH54" s="92"/>
      <c r="NI54" s="92"/>
      <c r="NJ54" s="92"/>
      <c r="NK54" s="92"/>
      <c r="NL54" s="92"/>
      <c r="NM54" s="92"/>
      <c r="NN54" s="92"/>
      <c r="NO54" s="92"/>
      <c r="NP54" s="92"/>
      <c r="NQ54" s="92"/>
      <c r="NR54" s="9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91"/>
      <c r="NE55" s="92"/>
      <c r="NF55" s="92"/>
      <c r="NG55" s="92"/>
      <c r="NH55" s="92"/>
      <c r="NI55" s="92"/>
      <c r="NJ55" s="92"/>
      <c r="NK55" s="92"/>
      <c r="NL55" s="92"/>
      <c r="NM55" s="92"/>
      <c r="NN55" s="92"/>
      <c r="NO55" s="92"/>
      <c r="NP55" s="92"/>
      <c r="NQ55" s="92"/>
      <c r="NR55" s="9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91"/>
      <c r="NE56" s="92"/>
      <c r="NF56" s="92"/>
      <c r="NG56" s="92"/>
      <c r="NH56" s="92"/>
      <c r="NI56" s="92"/>
      <c r="NJ56" s="92"/>
      <c r="NK56" s="92"/>
      <c r="NL56" s="92"/>
      <c r="NM56" s="92"/>
      <c r="NN56" s="92"/>
      <c r="NO56" s="92"/>
      <c r="NP56" s="92"/>
      <c r="NQ56" s="92"/>
      <c r="NR56" s="9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91"/>
      <c r="NE57" s="92"/>
      <c r="NF57" s="92"/>
      <c r="NG57" s="92"/>
      <c r="NH57" s="92"/>
      <c r="NI57" s="92"/>
      <c r="NJ57" s="92"/>
      <c r="NK57" s="92"/>
      <c r="NL57" s="92"/>
      <c r="NM57" s="92"/>
      <c r="NN57" s="92"/>
      <c r="NO57" s="92"/>
      <c r="NP57" s="92"/>
      <c r="NQ57" s="92"/>
      <c r="NR57" s="9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91"/>
      <c r="NE58" s="92"/>
      <c r="NF58" s="92"/>
      <c r="NG58" s="92"/>
      <c r="NH58" s="92"/>
      <c r="NI58" s="92"/>
      <c r="NJ58" s="92"/>
      <c r="NK58" s="92"/>
      <c r="NL58" s="92"/>
      <c r="NM58" s="92"/>
      <c r="NN58" s="92"/>
      <c r="NO58" s="92"/>
      <c r="NP58" s="92"/>
      <c r="NQ58" s="92"/>
      <c r="NR58" s="9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91"/>
      <c r="NE59" s="92"/>
      <c r="NF59" s="92"/>
      <c r="NG59" s="92"/>
      <c r="NH59" s="92"/>
      <c r="NI59" s="92"/>
      <c r="NJ59" s="92"/>
      <c r="NK59" s="92"/>
      <c r="NL59" s="92"/>
      <c r="NM59" s="92"/>
      <c r="NN59" s="92"/>
      <c r="NO59" s="92"/>
      <c r="NP59" s="92"/>
      <c r="NQ59" s="92"/>
      <c r="NR59" s="9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85" t="s">
        <v>37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20"/>
      <c r="MX60" s="20"/>
      <c r="MY60" s="20"/>
      <c r="MZ60" s="20"/>
      <c r="NA60" s="20"/>
      <c r="NB60" s="21"/>
      <c r="NC60" s="2"/>
      <c r="ND60" s="91"/>
      <c r="NE60" s="92"/>
      <c r="NF60" s="92"/>
      <c r="NG60" s="92"/>
      <c r="NH60" s="92"/>
      <c r="NI60" s="92"/>
      <c r="NJ60" s="92"/>
      <c r="NK60" s="92"/>
      <c r="NL60" s="92"/>
      <c r="NM60" s="92"/>
      <c r="NN60" s="92"/>
      <c r="NO60" s="92"/>
      <c r="NP60" s="92"/>
      <c r="NQ60" s="92"/>
      <c r="NR60" s="9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20"/>
      <c r="MX61" s="20"/>
      <c r="MY61" s="20"/>
      <c r="MZ61" s="20"/>
      <c r="NA61" s="20"/>
      <c r="NB61" s="21"/>
      <c r="NC61" s="2"/>
      <c r="ND61" s="91"/>
      <c r="NE61" s="92"/>
      <c r="NF61" s="92"/>
      <c r="NG61" s="92"/>
      <c r="NH61" s="92"/>
      <c r="NI61" s="92"/>
      <c r="NJ61" s="92"/>
      <c r="NK61" s="92"/>
      <c r="NL61" s="92"/>
      <c r="NM61" s="92"/>
      <c r="NN61" s="92"/>
      <c r="NO61" s="92"/>
      <c r="NP61" s="92"/>
      <c r="NQ61" s="92"/>
      <c r="NR61" s="9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91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87" t="s">
        <v>38</v>
      </c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91"/>
      <c r="NE63" s="92"/>
      <c r="NF63" s="92"/>
      <c r="NG63" s="92"/>
      <c r="NH63" s="92"/>
      <c r="NI63" s="92"/>
      <c r="NJ63" s="92"/>
      <c r="NK63" s="92"/>
      <c r="NL63" s="92"/>
      <c r="NM63" s="92"/>
      <c r="NN63" s="92"/>
      <c r="NO63" s="92"/>
      <c r="NP63" s="92"/>
      <c r="NQ63" s="92"/>
      <c r="NR63" s="9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94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6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88" t="s">
        <v>39</v>
      </c>
      <c r="NE65" s="89"/>
      <c r="NF65" s="89"/>
      <c r="NG65" s="89"/>
      <c r="NH65" s="89"/>
      <c r="NI65" s="89"/>
      <c r="NJ65" s="89"/>
      <c r="NK65" s="89"/>
      <c r="NL65" s="89"/>
      <c r="NM65" s="89"/>
      <c r="NN65" s="89"/>
      <c r="NO65" s="89"/>
      <c r="NP65" s="89"/>
      <c r="NQ65" s="89"/>
      <c r="NR65" s="9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91" t="s">
        <v>148</v>
      </c>
      <c r="NE66" s="92"/>
      <c r="NF66" s="92"/>
      <c r="NG66" s="92"/>
      <c r="NH66" s="92"/>
      <c r="NI66" s="92"/>
      <c r="NJ66" s="92"/>
      <c r="NK66" s="92"/>
      <c r="NL66" s="92"/>
      <c r="NM66" s="92"/>
      <c r="NN66" s="92"/>
      <c r="NO66" s="92"/>
      <c r="NP66" s="92"/>
      <c r="NQ66" s="92"/>
      <c r="NR66" s="9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97">
        <f>データ!CM7</f>
        <v>92644</v>
      </c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91"/>
      <c r="NE67" s="92"/>
      <c r="NF67" s="92"/>
      <c r="NG67" s="92"/>
      <c r="NH67" s="92"/>
      <c r="NI67" s="92"/>
      <c r="NJ67" s="92"/>
      <c r="NK67" s="92"/>
      <c r="NL67" s="92"/>
      <c r="NM67" s="92"/>
      <c r="NN67" s="92"/>
      <c r="NO67" s="92"/>
      <c r="NP67" s="92"/>
      <c r="NQ67" s="92"/>
      <c r="NR67" s="9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00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91"/>
      <c r="NE68" s="92"/>
      <c r="NF68" s="92"/>
      <c r="NG68" s="92"/>
      <c r="NH68" s="92"/>
      <c r="NI68" s="92"/>
      <c r="NJ68" s="92"/>
      <c r="NK68" s="92"/>
      <c r="NL68" s="92"/>
      <c r="NM68" s="92"/>
      <c r="NN68" s="92"/>
      <c r="NO68" s="92"/>
      <c r="NP68" s="92"/>
      <c r="NQ68" s="92"/>
      <c r="NR68" s="9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00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91"/>
      <c r="NE69" s="92"/>
      <c r="NF69" s="92"/>
      <c r="NG69" s="92"/>
      <c r="NH69" s="92"/>
      <c r="NI69" s="92"/>
      <c r="NJ69" s="92"/>
      <c r="NK69" s="92"/>
      <c r="NL69" s="92"/>
      <c r="NM69" s="92"/>
      <c r="NN69" s="92"/>
      <c r="NO69" s="92"/>
      <c r="NP69" s="92"/>
      <c r="NQ69" s="92"/>
      <c r="NR69" s="9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03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91"/>
      <c r="NE70" s="92"/>
      <c r="NF70" s="92"/>
      <c r="NG70" s="92"/>
      <c r="NH70" s="92"/>
      <c r="NI70" s="92"/>
      <c r="NJ70" s="92"/>
      <c r="NK70" s="92"/>
      <c r="NL70" s="92"/>
      <c r="NM70" s="92"/>
      <c r="NN70" s="92"/>
      <c r="NO70" s="92"/>
      <c r="NP70" s="92"/>
      <c r="NQ70" s="92"/>
      <c r="NR70" s="9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91"/>
      <c r="NE71" s="92"/>
      <c r="NF71" s="92"/>
      <c r="NG71" s="92"/>
      <c r="NH71" s="92"/>
      <c r="NI71" s="92"/>
      <c r="NJ71" s="92"/>
      <c r="NK71" s="92"/>
      <c r="NL71" s="92"/>
      <c r="NM71" s="92"/>
      <c r="NN71" s="92"/>
      <c r="NO71" s="92"/>
      <c r="NP71" s="92"/>
      <c r="NQ71" s="92"/>
      <c r="NR71" s="9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87" t="s">
        <v>40</v>
      </c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91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91"/>
      <c r="NE73" s="92"/>
      <c r="NF73" s="92"/>
      <c r="NG73" s="92"/>
      <c r="NH73" s="92"/>
      <c r="NI73" s="92"/>
      <c r="NJ73" s="92"/>
      <c r="NK73" s="92"/>
      <c r="NL73" s="92"/>
      <c r="NM73" s="92"/>
      <c r="NN73" s="92"/>
      <c r="NO73" s="92"/>
      <c r="NP73" s="92"/>
      <c r="NQ73" s="92"/>
      <c r="NR73" s="9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91"/>
      <c r="NE74" s="92"/>
      <c r="NF74" s="92"/>
      <c r="NG74" s="92"/>
      <c r="NH74" s="92"/>
      <c r="NI74" s="92"/>
      <c r="NJ74" s="92"/>
      <c r="NK74" s="92"/>
      <c r="NL74" s="92"/>
      <c r="NM74" s="92"/>
      <c r="NN74" s="92"/>
      <c r="NO74" s="92"/>
      <c r="NP74" s="92"/>
      <c r="NQ74" s="92"/>
      <c r="NR74" s="9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91"/>
      <c r="NE75" s="92"/>
      <c r="NF75" s="92"/>
      <c r="NG75" s="92"/>
      <c r="NH75" s="92"/>
      <c r="NI75" s="92"/>
      <c r="NJ75" s="92"/>
      <c r="NK75" s="92"/>
      <c r="NL75" s="92"/>
      <c r="NM75" s="92"/>
      <c r="NN75" s="92"/>
      <c r="NO75" s="92"/>
      <c r="NP75" s="92"/>
      <c r="NQ75" s="92"/>
      <c r="NR75" s="9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06">
        <f>データ!$B$11</f>
        <v>41275</v>
      </c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8"/>
      <c r="AG76" s="106">
        <f>データ!$C$11</f>
        <v>41640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8"/>
      <c r="AV76" s="106">
        <f>データ!$D$11</f>
        <v>42005</v>
      </c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8"/>
      <c r="BK76" s="106">
        <f>データ!$E$11</f>
        <v>42370</v>
      </c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8"/>
      <c r="BZ76" s="106">
        <f>データ!$F$11</f>
        <v>42736</v>
      </c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8"/>
      <c r="CO76" s="4"/>
      <c r="CP76" s="4"/>
      <c r="CQ76" s="4"/>
      <c r="CR76" s="4"/>
      <c r="CS76" s="4"/>
      <c r="CT76" s="4"/>
      <c r="CU76" s="4"/>
      <c r="CV76" s="97">
        <f>データ!CN7</f>
        <v>0</v>
      </c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06">
        <f>データ!$B$11</f>
        <v>41275</v>
      </c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8"/>
      <c r="HA76" s="106">
        <f>データ!$C$11</f>
        <v>41640</v>
      </c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8"/>
      <c r="HP76" s="106">
        <f>データ!$D$11</f>
        <v>42005</v>
      </c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8"/>
      <c r="IE76" s="106">
        <f>データ!$E$11</f>
        <v>42370</v>
      </c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8"/>
      <c r="IT76" s="106">
        <f>データ!$F$11</f>
        <v>42736</v>
      </c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06">
        <f>データ!$B$11</f>
        <v>41275</v>
      </c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  <c r="KN76" s="107"/>
      <c r="KO76" s="108"/>
      <c r="KP76" s="106">
        <f>データ!$C$11</f>
        <v>41640</v>
      </c>
      <c r="KQ76" s="107"/>
      <c r="KR76" s="107"/>
      <c r="KS76" s="107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8"/>
      <c r="LE76" s="106">
        <f>データ!$D$11</f>
        <v>42005</v>
      </c>
      <c r="LF76" s="107"/>
      <c r="LG76" s="107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7"/>
      <c r="LS76" s="108"/>
      <c r="LT76" s="106">
        <f>データ!$E$11</f>
        <v>42370</v>
      </c>
      <c r="LU76" s="107"/>
      <c r="LV76" s="107"/>
      <c r="LW76" s="107"/>
      <c r="LX76" s="107"/>
      <c r="LY76" s="107"/>
      <c r="LZ76" s="107"/>
      <c r="MA76" s="107"/>
      <c r="MB76" s="107"/>
      <c r="MC76" s="107"/>
      <c r="MD76" s="107"/>
      <c r="ME76" s="107"/>
      <c r="MF76" s="107"/>
      <c r="MG76" s="107"/>
      <c r="MH76" s="108"/>
      <c r="MI76" s="106">
        <f>データ!$F$11</f>
        <v>42736</v>
      </c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7"/>
      <c r="MU76" s="107"/>
      <c r="MV76" s="107"/>
      <c r="MW76" s="108"/>
      <c r="MX76" s="4"/>
      <c r="MY76" s="4"/>
      <c r="MZ76" s="4"/>
      <c r="NA76" s="4"/>
      <c r="NB76" s="4"/>
      <c r="NC76" s="44"/>
      <c r="ND76" s="91"/>
      <c r="NE76" s="92"/>
      <c r="NF76" s="92"/>
      <c r="NG76" s="92"/>
      <c r="NH76" s="92"/>
      <c r="NI76" s="92"/>
      <c r="NJ76" s="92"/>
      <c r="NK76" s="92"/>
      <c r="NL76" s="92"/>
      <c r="NM76" s="92"/>
      <c r="NN76" s="92"/>
      <c r="NO76" s="92"/>
      <c r="NP76" s="92"/>
      <c r="NQ76" s="92"/>
      <c r="NR76" s="93"/>
    </row>
    <row r="77" spans="1:382" ht="13.5" customHeight="1" x14ac:dyDescent="0.15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100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2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91"/>
      <c r="NE77" s="92"/>
      <c r="NF77" s="92"/>
      <c r="NG77" s="92"/>
      <c r="NH77" s="92"/>
      <c r="NI77" s="92"/>
      <c r="NJ77" s="92"/>
      <c r="NK77" s="92"/>
      <c r="NL77" s="92"/>
      <c r="NM77" s="92"/>
      <c r="NN77" s="92"/>
      <c r="NO77" s="92"/>
      <c r="NP77" s="92"/>
      <c r="NQ77" s="92"/>
      <c r="NR77" s="93"/>
    </row>
    <row r="78" spans="1:382" ht="13.5" customHeight="1" x14ac:dyDescent="0.15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100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2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328.3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254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280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239.6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224.1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91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03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91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91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91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94"/>
      <c r="NE82" s="95"/>
      <c r="NF82" s="95"/>
      <c r="NG82" s="95"/>
      <c r="NH82" s="95"/>
      <c r="NI82" s="95"/>
      <c r="NJ82" s="95"/>
      <c r="NK82" s="95"/>
      <c r="NL82" s="95"/>
      <c r="NM82" s="95"/>
      <c r="NN82" s="95"/>
      <c r="NO82" s="95"/>
      <c r="NP82" s="95"/>
      <c r="NQ82" s="95"/>
      <c r="NR82" s="96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M7EST8ks6ceERhbQ/RbWTKGm8whY+iVBivPmko1eD2gV/bcOKjfK6husE50h7PwHBqW6kwSZBt5KggOKp6Q7WQ==" saltValue="c8PjfKFVj1/Mj2NXPWzOgA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71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78</v>
      </c>
      <c r="CN4" s="150" t="s">
        <v>79</v>
      </c>
      <c r="CO4" s="141" t="s">
        <v>80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109</v>
      </c>
      <c r="AK5" s="59" t="s">
        <v>110</v>
      </c>
      <c r="AL5" s="59" t="s">
        <v>111</v>
      </c>
      <c r="AM5" s="59" t="s">
        <v>101</v>
      </c>
      <c r="AN5" s="59" t="s">
        <v>102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109</v>
      </c>
      <c r="AV5" s="59" t="s">
        <v>112</v>
      </c>
      <c r="AW5" s="59" t="s">
        <v>113</v>
      </c>
      <c r="AX5" s="59" t="s">
        <v>101</v>
      </c>
      <c r="AY5" s="59" t="s">
        <v>114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115</v>
      </c>
      <c r="BG5" s="59" t="s">
        <v>112</v>
      </c>
      <c r="BH5" s="59" t="s">
        <v>113</v>
      </c>
      <c r="BI5" s="59" t="s">
        <v>101</v>
      </c>
      <c r="BJ5" s="59" t="s">
        <v>102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116</v>
      </c>
      <c r="BR5" s="59" t="s">
        <v>117</v>
      </c>
      <c r="BS5" s="59" t="s">
        <v>100</v>
      </c>
      <c r="BT5" s="59" t="s">
        <v>118</v>
      </c>
      <c r="BU5" s="59" t="s">
        <v>119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109</v>
      </c>
      <c r="CC5" s="59" t="s">
        <v>117</v>
      </c>
      <c r="CD5" s="59" t="s">
        <v>113</v>
      </c>
      <c r="CE5" s="59" t="s">
        <v>120</v>
      </c>
      <c r="CF5" s="59" t="s">
        <v>121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1"/>
      <c r="CN5" s="151"/>
      <c r="CO5" s="59" t="s">
        <v>116</v>
      </c>
      <c r="CP5" s="59" t="s">
        <v>117</v>
      </c>
      <c r="CQ5" s="59" t="s">
        <v>111</v>
      </c>
      <c r="CR5" s="59" t="s">
        <v>118</v>
      </c>
      <c r="CS5" s="59" t="s">
        <v>121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109</v>
      </c>
      <c r="DA5" s="59" t="s">
        <v>99</v>
      </c>
      <c r="DB5" s="59" t="s">
        <v>113</v>
      </c>
      <c r="DC5" s="59" t="s">
        <v>118</v>
      </c>
      <c r="DD5" s="59" t="s">
        <v>121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116</v>
      </c>
      <c r="DL5" s="59" t="s">
        <v>99</v>
      </c>
      <c r="DM5" s="59" t="s">
        <v>113</v>
      </c>
      <c r="DN5" s="59" t="s">
        <v>118</v>
      </c>
      <c r="DO5" s="59" t="s">
        <v>119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15">
      <c r="A6" s="49" t="s">
        <v>122</v>
      </c>
      <c r="B6" s="60">
        <f>B8</f>
        <v>2017</v>
      </c>
      <c r="C6" s="60">
        <f t="shared" ref="C6:X6" si="1">C8</f>
        <v>352080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山口県岩国市</v>
      </c>
      <c r="I6" s="60" t="str">
        <f t="shared" si="1"/>
        <v>麻里布駐車場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立体式</v>
      </c>
      <c r="R6" s="63">
        <f t="shared" si="1"/>
        <v>20</v>
      </c>
      <c r="S6" s="62" t="str">
        <f t="shared" si="1"/>
        <v>商業施設</v>
      </c>
      <c r="T6" s="62" t="str">
        <f t="shared" si="1"/>
        <v>有</v>
      </c>
      <c r="U6" s="63">
        <f t="shared" si="1"/>
        <v>4827</v>
      </c>
      <c r="V6" s="63">
        <f t="shared" si="1"/>
        <v>164</v>
      </c>
      <c r="W6" s="63">
        <f t="shared" si="1"/>
        <v>200</v>
      </c>
      <c r="X6" s="62" t="str">
        <f t="shared" si="1"/>
        <v>利用料金制</v>
      </c>
      <c r="Y6" s="64">
        <f>IF(Y8="-",NA(),Y8)</f>
        <v>193</v>
      </c>
      <c r="Z6" s="64">
        <f t="shared" ref="Z6:AH6" si="2">IF(Z8="-",NA(),Z8)</f>
        <v>3338.4</v>
      </c>
      <c r="AA6" s="64">
        <f t="shared" si="2"/>
        <v>2192.3000000000002</v>
      </c>
      <c r="AB6" s="64">
        <f t="shared" si="2"/>
        <v>903</v>
      </c>
      <c r="AC6" s="64">
        <f t="shared" si="2"/>
        <v>3906.1</v>
      </c>
      <c r="AD6" s="64">
        <f t="shared" si="2"/>
        <v>135.1</v>
      </c>
      <c r="AE6" s="64">
        <f t="shared" si="2"/>
        <v>172.3</v>
      </c>
      <c r="AF6" s="64">
        <f t="shared" si="2"/>
        <v>218.5</v>
      </c>
      <c r="AG6" s="64">
        <f t="shared" si="2"/>
        <v>151.19999999999999</v>
      </c>
      <c r="AH6" s="64">
        <f t="shared" si="2"/>
        <v>212.4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7.3</v>
      </c>
      <c r="AP6" s="64">
        <f t="shared" si="3"/>
        <v>5.7</v>
      </c>
      <c r="AQ6" s="64">
        <f t="shared" si="3"/>
        <v>4.7</v>
      </c>
      <c r="AR6" s="64">
        <f t="shared" si="3"/>
        <v>4</v>
      </c>
      <c r="AS6" s="64">
        <f t="shared" si="3"/>
        <v>2.4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91</v>
      </c>
      <c r="BA6" s="65">
        <f t="shared" si="4"/>
        <v>48</v>
      </c>
      <c r="BB6" s="65">
        <f t="shared" si="4"/>
        <v>46</v>
      </c>
      <c r="BC6" s="65">
        <f t="shared" si="4"/>
        <v>39</v>
      </c>
      <c r="BD6" s="65">
        <f t="shared" si="4"/>
        <v>25</v>
      </c>
      <c r="BE6" s="63" t="str">
        <f>IF(BE8="-","",IF(BE8="-","【-】","【"&amp;SUBSTITUTE(TEXT(BE8,"#,##0"),"-","△")&amp;"】"))</f>
        <v>【37】</v>
      </c>
      <c r="BF6" s="64">
        <f>IF(BF8="-",NA(),BF8)</f>
        <v>47.8</v>
      </c>
      <c r="BG6" s="64">
        <f t="shared" ref="BG6:BO6" si="5">IF(BG8="-",NA(),BG8)</f>
        <v>96.7</v>
      </c>
      <c r="BH6" s="64">
        <f t="shared" si="5"/>
        <v>95.4</v>
      </c>
      <c r="BI6" s="64">
        <f t="shared" si="5"/>
        <v>88.9</v>
      </c>
      <c r="BJ6" s="64">
        <f t="shared" si="5"/>
        <v>97.4</v>
      </c>
      <c r="BK6" s="64">
        <f t="shared" si="5"/>
        <v>28.1</v>
      </c>
      <c r="BL6" s="64">
        <f t="shared" si="5"/>
        <v>33.6</v>
      </c>
      <c r="BM6" s="64">
        <f t="shared" si="5"/>
        <v>33.200000000000003</v>
      </c>
      <c r="BN6" s="64">
        <f t="shared" si="5"/>
        <v>29.6</v>
      </c>
      <c r="BO6" s="64">
        <f t="shared" si="5"/>
        <v>29.2</v>
      </c>
      <c r="BP6" s="61" t="str">
        <f>IF(BP8="-","",IF(BP8="-","【-】","【"&amp;SUBSTITUTE(TEXT(BP8,"#,##0.0"),"-","△")&amp;"】"))</f>
        <v>【26.4】</v>
      </c>
      <c r="BQ6" s="65">
        <f>IF(BQ8="-",NA(),BQ8)</f>
        <v>3643</v>
      </c>
      <c r="BR6" s="65">
        <f t="shared" ref="BR6:BZ6" si="6">IF(BR8="-",NA(),BR8)</f>
        <v>6071</v>
      </c>
      <c r="BS6" s="65">
        <f t="shared" si="6"/>
        <v>5819</v>
      </c>
      <c r="BT6" s="65">
        <f t="shared" si="6"/>
        <v>5211</v>
      </c>
      <c r="BU6" s="65">
        <f t="shared" si="6"/>
        <v>6418</v>
      </c>
      <c r="BV6" s="65">
        <f t="shared" si="6"/>
        <v>39173</v>
      </c>
      <c r="BW6" s="65">
        <f t="shared" si="6"/>
        <v>44860</v>
      </c>
      <c r="BX6" s="65">
        <f t="shared" si="6"/>
        <v>37496</v>
      </c>
      <c r="BY6" s="65">
        <f t="shared" si="6"/>
        <v>31888</v>
      </c>
      <c r="BZ6" s="65">
        <f t="shared" si="6"/>
        <v>13314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123</v>
      </c>
      <c r="CM6" s="63">
        <f t="shared" ref="CM6:CN6" si="7">CM8</f>
        <v>92644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123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328.3</v>
      </c>
      <c r="DF6" s="64">
        <f t="shared" si="8"/>
        <v>254</v>
      </c>
      <c r="DG6" s="64">
        <f t="shared" si="8"/>
        <v>280</v>
      </c>
      <c r="DH6" s="64">
        <f t="shared" si="8"/>
        <v>239.6</v>
      </c>
      <c r="DI6" s="64">
        <f t="shared" si="8"/>
        <v>224.1</v>
      </c>
      <c r="DJ6" s="61" t="str">
        <f>IF(DJ8="-","",IF(DJ8="-","【-】","【"&amp;SUBSTITUTE(TEXT(DJ8,"#,##0.0"),"-","△")&amp;"】"))</f>
        <v>【120.3】</v>
      </c>
      <c r="DK6" s="64">
        <f>IF(DK8="-",NA(),DK8)</f>
        <v>84.8</v>
      </c>
      <c r="DL6" s="64">
        <f t="shared" ref="DL6:DT6" si="9">IF(DL8="-",NA(),DL8)</f>
        <v>88.4</v>
      </c>
      <c r="DM6" s="64">
        <f t="shared" si="9"/>
        <v>88.4</v>
      </c>
      <c r="DN6" s="64">
        <f t="shared" si="9"/>
        <v>88.4</v>
      </c>
      <c r="DO6" s="64">
        <f t="shared" si="9"/>
        <v>88.4</v>
      </c>
      <c r="DP6" s="64">
        <f t="shared" si="9"/>
        <v>134.19999999999999</v>
      </c>
      <c r="DQ6" s="64">
        <f t="shared" si="9"/>
        <v>136.69999999999999</v>
      </c>
      <c r="DR6" s="64">
        <f t="shared" si="9"/>
        <v>138.9</v>
      </c>
      <c r="DS6" s="64">
        <f t="shared" si="9"/>
        <v>139.69999999999999</v>
      </c>
      <c r="DT6" s="64">
        <f t="shared" si="9"/>
        <v>139.30000000000001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124</v>
      </c>
      <c r="B7" s="60">
        <f t="shared" ref="B7:X7" si="10">B8</f>
        <v>2017</v>
      </c>
      <c r="C7" s="60">
        <f t="shared" si="10"/>
        <v>352080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山口県　岩国市</v>
      </c>
      <c r="I7" s="60" t="str">
        <f t="shared" si="10"/>
        <v>麻里布駐車場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立体式</v>
      </c>
      <c r="R7" s="63">
        <f t="shared" si="10"/>
        <v>20</v>
      </c>
      <c r="S7" s="62" t="str">
        <f t="shared" si="10"/>
        <v>商業施設</v>
      </c>
      <c r="T7" s="62" t="str">
        <f t="shared" si="10"/>
        <v>有</v>
      </c>
      <c r="U7" s="63">
        <f t="shared" si="10"/>
        <v>4827</v>
      </c>
      <c r="V7" s="63">
        <f t="shared" si="10"/>
        <v>164</v>
      </c>
      <c r="W7" s="63">
        <f t="shared" si="10"/>
        <v>200</v>
      </c>
      <c r="X7" s="62" t="str">
        <f t="shared" si="10"/>
        <v>利用料金制</v>
      </c>
      <c r="Y7" s="64">
        <f>Y8</f>
        <v>193</v>
      </c>
      <c r="Z7" s="64">
        <f t="shared" ref="Z7:AH7" si="11">Z8</f>
        <v>3338.4</v>
      </c>
      <c r="AA7" s="64">
        <f t="shared" si="11"/>
        <v>2192.3000000000002</v>
      </c>
      <c r="AB7" s="64">
        <f t="shared" si="11"/>
        <v>903</v>
      </c>
      <c r="AC7" s="64">
        <f t="shared" si="11"/>
        <v>3906.1</v>
      </c>
      <c r="AD7" s="64">
        <f t="shared" si="11"/>
        <v>135.1</v>
      </c>
      <c r="AE7" s="64">
        <f t="shared" si="11"/>
        <v>172.3</v>
      </c>
      <c r="AF7" s="64">
        <f t="shared" si="11"/>
        <v>218.5</v>
      </c>
      <c r="AG7" s="64">
        <f t="shared" si="11"/>
        <v>151.19999999999999</v>
      </c>
      <c r="AH7" s="64">
        <f t="shared" si="11"/>
        <v>212.4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7.3</v>
      </c>
      <c r="AP7" s="64">
        <f t="shared" si="12"/>
        <v>5.7</v>
      </c>
      <c r="AQ7" s="64">
        <f t="shared" si="12"/>
        <v>4.7</v>
      </c>
      <c r="AR7" s="64">
        <f t="shared" si="12"/>
        <v>4</v>
      </c>
      <c r="AS7" s="64">
        <f t="shared" si="12"/>
        <v>2.4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91</v>
      </c>
      <c r="BA7" s="65">
        <f t="shared" si="13"/>
        <v>48</v>
      </c>
      <c r="BB7" s="65">
        <f t="shared" si="13"/>
        <v>46</v>
      </c>
      <c r="BC7" s="65">
        <f t="shared" si="13"/>
        <v>39</v>
      </c>
      <c r="BD7" s="65">
        <f t="shared" si="13"/>
        <v>25</v>
      </c>
      <c r="BE7" s="63"/>
      <c r="BF7" s="64">
        <f>BF8</f>
        <v>47.8</v>
      </c>
      <c r="BG7" s="64">
        <f t="shared" ref="BG7:BO7" si="14">BG8</f>
        <v>96.7</v>
      </c>
      <c r="BH7" s="64">
        <f t="shared" si="14"/>
        <v>95.4</v>
      </c>
      <c r="BI7" s="64">
        <f t="shared" si="14"/>
        <v>88.9</v>
      </c>
      <c r="BJ7" s="64">
        <f t="shared" si="14"/>
        <v>97.4</v>
      </c>
      <c r="BK7" s="64">
        <f t="shared" si="14"/>
        <v>28.1</v>
      </c>
      <c r="BL7" s="64">
        <f t="shared" si="14"/>
        <v>33.6</v>
      </c>
      <c r="BM7" s="64">
        <f t="shared" si="14"/>
        <v>33.200000000000003</v>
      </c>
      <c r="BN7" s="64">
        <f t="shared" si="14"/>
        <v>29.6</v>
      </c>
      <c r="BO7" s="64">
        <f t="shared" si="14"/>
        <v>29.2</v>
      </c>
      <c r="BP7" s="61"/>
      <c r="BQ7" s="65">
        <f>BQ8</f>
        <v>3643</v>
      </c>
      <c r="BR7" s="65">
        <f t="shared" ref="BR7:BZ7" si="15">BR8</f>
        <v>6071</v>
      </c>
      <c r="BS7" s="65">
        <f t="shared" si="15"/>
        <v>5819</v>
      </c>
      <c r="BT7" s="65">
        <f t="shared" si="15"/>
        <v>5211</v>
      </c>
      <c r="BU7" s="65">
        <f t="shared" si="15"/>
        <v>6418</v>
      </c>
      <c r="BV7" s="65">
        <f t="shared" si="15"/>
        <v>39173</v>
      </c>
      <c r="BW7" s="65">
        <f t="shared" si="15"/>
        <v>44860</v>
      </c>
      <c r="BX7" s="65">
        <f t="shared" si="15"/>
        <v>37496</v>
      </c>
      <c r="BY7" s="65">
        <f t="shared" si="15"/>
        <v>31888</v>
      </c>
      <c r="BZ7" s="65">
        <f t="shared" si="15"/>
        <v>13314</v>
      </c>
      <c r="CA7" s="63"/>
      <c r="CB7" s="64" t="s">
        <v>125</v>
      </c>
      <c r="CC7" s="64" t="s">
        <v>125</v>
      </c>
      <c r="CD7" s="64" t="s">
        <v>125</v>
      </c>
      <c r="CE7" s="64" t="s">
        <v>125</v>
      </c>
      <c r="CF7" s="64" t="s">
        <v>125</v>
      </c>
      <c r="CG7" s="64" t="s">
        <v>125</v>
      </c>
      <c r="CH7" s="64" t="s">
        <v>125</v>
      </c>
      <c r="CI7" s="64" t="s">
        <v>125</v>
      </c>
      <c r="CJ7" s="64" t="s">
        <v>125</v>
      </c>
      <c r="CK7" s="64" t="s">
        <v>126</v>
      </c>
      <c r="CL7" s="61"/>
      <c r="CM7" s="63">
        <f>CM8</f>
        <v>92644</v>
      </c>
      <c r="CN7" s="63">
        <f>CN8</f>
        <v>0</v>
      </c>
      <c r="CO7" s="64" t="s">
        <v>125</v>
      </c>
      <c r="CP7" s="64" t="s">
        <v>125</v>
      </c>
      <c r="CQ7" s="64" t="s">
        <v>125</v>
      </c>
      <c r="CR7" s="64" t="s">
        <v>125</v>
      </c>
      <c r="CS7" s="64" t="s">
        <v>125</v>
      </c>
      <c r="CT7" s="64" t="s">
        <v>125</v>
      </c>
      <c r="CU7" s="64" t="s">
        <v>125</v>
      </c>
      <c r="CV7" s="64" t="s">
        <v>125</v>
      </c>
      <c r="CW7" s="64" t="s">
        <v>125</v>
      </c>
      <c r="CX7" s="64" t="s">
        <v>126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328.3</v>
      </c>
      <c r="DF7" s="64">
        <f t="shared" si="16"/>
        <v>254</v>
      </c>
      <c r="DG7" s="64">
        <f t="shared" si="16"/>
        <v>280</v>
      </c>
      <c r="DH7" s="64">
        <f t="shared" si="16"/>
        <v>239.6</v>
      </c>
      <c r="DI7" s="64">
        <f t="shared" si="16"/>
        <v>224.1</v>
      </c>
      <c r="DJ7" s="61"/>
      <c r="DK7" s="64">
        <f>DK8</f>
        <v>84.8</v>
      </c>
      <c r="DL7" s="64">
        <f t="shared" ref="DL7:DT7" si="17">DL8</f>
        <v>88.4</v>
      </c>
      <c r="DM7" s="64">
        <f t="shared" si="17"/>
        <v>88.4</v>
      </c>
      <c r="DN7" s="64">
        <f t="shared" si="17"/>
        <v>88.4</v>
      </c>
      <c r="DO7" s="64">
        <f t="shared" si="17"/>
        <v>88.4</v>
      </c>
      <c r="DP7" s="64">
        <f t="shared" si="17"/>
        <v>134.19999999999999</v>
      </c>
      <c r="DQ7" s="64">
        <f t="shared" si="17"/>
        <v>136.69999999999999</v>
      </c>
      <c r="DR7" s="64">
        <f t="shared" si="17"/>
        <v>138.9</v>
      </c>
      <c r="DS7" s="64">
        <f t="shared" si="17"/>
        <v>139.69999999999999</v>
      </c>
      <c r="DT7" s="64">
        <f t="shared" si="17"/>
        <v>139.30000000000001</v>
      </c>
      <c r="DU7" s="61"/>
    </row>
    <row r="8" spans="1:125" s="66" customFormat="1" x14ac:dyDescent="0.15">
      <c r="A8" s="49"/>
      <c r="B8" s="67">
        <v>2017</v>
      </c>
      <c r="C8" s="67">
        <v>352080</v>
      </c>
      <c r="D8" s="67">
        <v>47</v>
      </c>
      <c r="E8" s="67">
        <v>14</v>
      </c>
      <c r="F8" s="67">
        <v>0</v>
      </c>
      <c r="G8" s="67">
        <v>2</v>
      </c>
      <c r="H8" s="67" t="s">
        <v>127</v>
      </c>
      <c r="I8" s="67" t="s">
        <v>128</v>
      </c>
      <c r="J8" s="67" t="s">
        <v>129</v>
      </c>
      <c r="K8" s="67" t="s">
        <v>130</v>
      </c>
      <c r="L8" s="67" t="s">
        <v>131</v>
      </c>
      <c r="M8" s="67" t="s">
        <v>132</v>
      </c>
      <c r="N8" s="67" t="s">
        <v>133</v>
      </c>
      <c r="O8" s="68" t="s">
        <v>134</v>
      </c>
      <c r="P8" s="69" t="s">
        <v>135</v>
      </c>
      <c r="Q8" s="69" t="s">
        <v>136</v>
      </c>
      <c r="R8" s="70">
        <v>20</v>
      </c>
      <c r="S8" s="69" t="s">
        <v>137</v>
      </c>
      <c r="T8" s="69" t="s">
        <v>138</v>
      </c>
      <c r="U8" s="70">
        <v>4827</v>
      </c>
      <c r="V8" s="70">
        <v>164</v>
      </c>
      <c r="W8" s="70">
        <v>200</v>
      </c>
      <c r="X8" s="69" t="s">
        <v>139</v>
      </c>
      <c r="Y8" s="71">
        <v>193</v>
      </c>
      <c r="Z8" s="71">
        <v>3338.4</v>
      </c>
      <c r="AA8" s="71">
        <v>2192.3000000000002</v>
      </c>
      <c r="AB8" s="71">
        <v>903</v>
      </c>
      <c r="AC8" s="71">
        <v>3906.1</v>
      </c>
      <c r="AD8" s="71">
        <v>135.1</v>
      </c>
      <c r="AE8" s="71">
        <v>172.3</v>
      </c>
      <c r="AF8" s="71">
        <v>218.5</v>
      </c>
      <c r="AG8" s="71">
        <v>151.19999999999999</v>
      </c>
      <c r="AH8" s="71">
        <v>212.4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7.3</v>
      </c>
      <c r="AP8" s="71">
        <v>5.7</v>
      </c>
      <c r="AQ8" s="71">
        <v>4.7</v>
      </c>
      <c r="AR8" s="71">
        <v>4</v>
      </c>
      <c r="AS8" s="71">
        <v>2.4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91</v>
      </c>
      <c r="BA8" s="72">
        <v>48</v>
      </c>
      <c r="BB8" s="72">
        <v>46</v>
      </c>
      <c r="BC8" s="72">
        <v>39</v>
      </c>
      <c r="BD8" s="72">
        <v>25</v>
      </c>
      <c r="BE8" s="72">
        <v>37</v>
      </c>
      <c r="BF8" s="71">
        <v>47.8</v>
      </c>
      <c r="BG8" s="71">
        <v>96.7</v>
      </c>
      <c r="BH8" s="71">
        <v>95.4</v>
      </c>
      <c r="BI8" s="71">
        <v>88.9</v>
      </c>
      <c r="BJ8" s="71">
        <v>97.4</v>
      </c>
      <c r="BK8" s="71">
        <v>28.1</v>
      </c>
      <c r="BL8" s="71">
        <v>33.6</v>
      </c>
      <c r="BM8" s="71">
        <v>33.200000000000003</v>
      </c>
      <c r="BN8" s="71">
        <v>29.6</v>
      </c>
      <c r="BO8" s="71">
        <v>29.2</v>
      </c>
      <c r="BP8" s="68">
        <v>26.4</v>
      </c>
      <c r="BQ8" s="72">
        <v>3643</v>
      </c>
      <c r="BR8" s="72">
        <v>6071</v>
      </c>
      <c r="BS8" s="72">
        <v>5819</v>
      </c>
      <c r="BT8" s="73">
        <v>5211</v>
      </c>
      <c r="BU8" s="73">
        <v>6418</v>
      </c>
      <c r="BV8" s="72">
        <v>39173</v>
      </c>
      <c r="BW8" s="72">
        <v>44860</v>
      </c>
      <c r="BX8" s="72">
        <v>37496</v>
      </c>
      <c r="BY8" s="72">
        <v>31888</v>
      </c>
      <c r="BZ8" s="72">
        <v>13314</v>
      </c>
      <c r="CA8" s="70">
        <v>15069</v>
      </c>
      <c r="CB8" s="71" t="s">
        <v>131</v>
      </c>
      <c r="CC8" s="71" t="s">
        <v>131</v>
      </c>
      <c r="CD8" s="71" t="s">
        <v>131</v>
      </c>
      <c r="CE8" s="71" t="s">
        <v>131</v>
      </c>
      <c r="CF8" s="71" t="s">
        <v>131</v>
      </c>
      <c r="CG8" s="71" t="s">
        <v>131</v>
      </c>
      <c r="CH8" s="71" t="s">
        <v>131</v>
      </c>
      <c r="CI8" s="71" t="s">
        <v>131</v>
      </c>
      <c r="CJ8" s="71" t="s">
        <v>131</v>
      </c>
      <c r="CK8" s="71" t="s">
        <v>131</v>
      </c>
      <c r="CL8" s="68" t="s">
        <v>131</v>
      </c>
      <c r="CM8" s="70">
        <v>92644</v>
      </c>
      <c r="CN8" s="70">
        <v>0</v>
      </c>
      <c r="CO8" s="71" t="s">
        <v>131</v>
      </c>
      <c r="CP8" s="71" t="s">
        <v>131</v>
      </c>
      <c r="CQ8" s="71" t="s">
        <v>131</v>
      </c>
      <c r="CR8" s="71" t="s">
        <v>131</v>
      </c>
      <c r="CS8" s="71" t="s">
        <v>131</v>
      </c>
      <c r="CT8" s="71" t="s">
        <v>131</v>
      </c>
      <c r="CU8" s="71" t="s">
        <v>131</v>
      </c>
      <c r="CV8" s="71" t="s">
        <v>131</v>
      </c>
      <c r="CW8" s="71" t="s">
        <v>131</v>
      </c>
      <c r="CX8" s="71" t="s">
        <v>131</v>
      </c>
      <c r="CY8" s="68" t="s">
        <v>131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328.3</v>
      </c>
      <c r="DF8" s="71">
        <v>254</v>
      </c>
      <c r="DG8" s="71">
        <v>280</v>
      </c>
      <c r="DH8" s="71">
        <v>239.6</v>
      </c>
      <c r="DI8" s="71">
        <v>224.1</v>
      </c>
      <c r="DJ8" s="68">
        <v>120.3</v>
      </c>
      <c r="DK8" s="71">
        <v>84.8</v>
      </c>
      <c r="DL8" s="71">
        <v>88.4</v>
      </c>
      <c r="DM8" s="71">
        <v>88.4</v>
      </c>
      <c r="DN8" s="71">
        <v>88.4</v>
      </c>
      <c r="DO8" s="71">
        <v>88.4</v>
      </c>
      <c r="DP8" s="71">
        <v>134.19999999999999</v>
      </c>
      <c r="DQ8" s="71">
        <v>136.69999999999999</v>
      </c>
      <c r="DR8" s="71">
        <v>138.9</v>
      </c>
      <c r="DS8" s="71">
        <v>139.69999999999999</v>
      </c>
      <c r="DT8" s="71">
        <v>139.30000000000001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140</v>
      </c>
      <c r="C10" s="78" t="s">
        <v>141</v>
      </c>
      <c r="D10" s="78" t="s">
        <v>142</v>
      </c>
      <c r="E10" s="78" t="s">
        <v>143</v>
      </c>
      <c r="F10" s="78" t="s">
        <v>144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岡崎　健一</cp:lastModifiedBy>
  <cp:lastPrinted>2019-01-28T05:23:12Z</cp:lastPrinted>
  <dcterms:created xsi:type="dcterms:W3CDTF">2018-12-07T10:35:21Z</dcterms:created>
  <dcterms:modified xsi:type="dcterms:W3CDTF">2019-02-06T06:06:38Z</dcterms:modified>
  <cp:category/>
</cp:coreProperties>
</file>