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-VLFBD\share\【04地方債・公営企業班】\04 経営比較分析\H30経営比較分析\04 【29決算分作成】H31.1.11公営企業に係る経営比較分析表（平成29年度決算）の分析等について\04団体提出\05駐車場事業\10柳井市\99 最終\"/>
    </mc:Choice>
  </mc:AlternateContent>
  <workbookProtection workbookAlgorithmName="SHA-512" workbookHashValue="3aqb1tY9SFU2BTvAAhZh5jNuwlo9Y5526u+aLZnlCh67goDIz/f5RDeSmSa0gfqbhRM5LB/T84IHb7Pb9e594w==" workbookSaltValue="W1Hj0hRVRNwTg7iOGfGXb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LT76" i="4"/>
  <c r="GQ51" i="4"/>
  <c r="LH30" i="4"/>
  <c r="IE76" i="4"/>
  <c r="GQ30" i="4"/>
  <c r="BZ30" i="4"/>
  <c r="BZ51" i="4"/>
  <c r="HP76" i="4"/>
  <c r="BG51" i="4"/>
  <c r="FX30" i="4"/>
  <c r="BG30" i="4"/>
  <c r="AV76" i="4"/>
  <c r="KO51" i="4"/>
  <c r="FX51" i="4"/>
  <c r="LE76" i="4"/>
  <c r="KO30" i="4"/>
  <c r="HA76" i="4"/>
  <c r="AN51" i="4"/>
  <c r="FE30" i="4"/>
  <c r="AN30" i="4"/>
  <c r="AG76" i="4"/>
  <c r="FE51" i="4"/>
  <c r="JV51" i="4"/>
  <c r="KP76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<sst xmlns="http://schemas.openxmlformats.org/spreadsheetml/2006/main" count="288" uniqueCount="143">
  <si>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</si>
  <si>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</si>
  <si>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</si>
  <si>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</si>
  <si>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</si>
  <si>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</si>
  <si>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</si>
  <si>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</si>
  <si>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</si>
  <si>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</si>
  <si>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</si>
  <si>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</si>
  <si>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</si>
  <si>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</si>
  <si>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</si>
  <si>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</si>
  <si>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</si>
  <si>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</si>
  <si>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</si>
  <si>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</si>
  <si>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</si>
  <si>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</si>
  <si>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</si>
  <si>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</si>
  <si>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</si>
  <si>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</si>
  <si>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</si>
  <si>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</si>
  <si>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</si>
  <si>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</si>
  <si>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</si>
  <si>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</si>
  <si>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</si>
  <si>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</si>
  <si>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</si>
  <si>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</si>
  <si>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</si>
  <si>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</si>
  <si>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</si>
  <si>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</si>
  <si>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</si>
  <si>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</si>
  <si>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</si>
  <si>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</si>
  <si>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</si>
  <si>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</si>
  <si>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</si>
  <si>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</si>
  <si>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</si>
  <si>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</si>
  <si>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</si>
  <si>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</si>
  <si>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</si>
  <si>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</si>
  <si>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</si>
  <si>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</si>
  <si>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</si>
  <si>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</si>
  <si>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</si>
  <si>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</si>
  <si>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</si>
  <si>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</si>
  <si>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</si>
  <si>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</si>
  <si>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</si>
  <si>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</si>
  <si>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</si>
  <si>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</si>
  <si>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</si>
  <si>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</si>
  <si>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</si>
  <si>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</si>
  <si>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</si>
  <si>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</si>
  <si>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</si>
  <si>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</si>
  <si>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</si>
  <si>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</si>
  <si>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</si>
  <si>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</si>
  <si>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</si>
  <si>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</si>
  <si>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</si>
  <si>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</si>
  <si>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</si>
  <si>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</si>
  <si>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</si>
  <si>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</si>
  <si>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</si>
  <si>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</si>
  <si>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</si>
  <si>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</si>
  <si>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</si>
  <si>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</si>
  <si>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</si>
  <si>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</si>
  <si>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</si>
  <si>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</si>
  <si>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</si>
  <si>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</si>
  <si>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</si>
  <si>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</si>
  <si>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</si>
  <si>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</si>
  <si>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</si>
  <si>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</si>
  <si>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</si>
  <si>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</si>
  <si>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</si>
  <si>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</si>
  <si>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</si>
  <si>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</si>
  <si>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当該値(N)</t>
    <phoneticPr fontId="5"/>
  </si>
  <si>
    <t>当該値(N-1)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</si>
  <si>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</si>
  <si>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</si>
  <si>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</si>
  <si>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</si>
  <si>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</si>
  <si>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</si>
  <si>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</si>
  <si>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柳井市</t>
  </si>
  <si>
    <t>柳井駅南駐車場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</si>
  <si>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</si>
  <si>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</si>
  <si>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</si>
  <si>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</si>
  <si>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</si>
  <si>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</si>
  <si>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</si>
  <si>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</si>
  <si>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</si>
  <si>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</si>
  <si>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</si>
  <si>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</si>
  <si>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</si>
  <si>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</si>
  <si>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</si>
  <si>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</si>
  <si>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①広場式の月極駐車場であり、無人で設置機器等も無いことから、維持管理費用はほとんどかかっていないが、利用者数の減少により、収支状況は悪化している。
②③他会計からの繰入れは行っていない。
④⑤いずれの数値も減少している。ＪＲ柳井駅周辺に民間の月極駐車場が増加しているため、収益性がかなり低下しており、今後も改善は見込まれない。中心市街地での需給状況も踏まえ、一定の役割を終えたものと判断されるため、供用廃止を検討したい。</t>
    <rPh sb="30" eb="32">
      <t>イジ</t>
    </rPh>
    <rPh sb="32" eb="34">
      <t>カンリ</t>
    </rPh>
    <rPh sb="50" eb="52">
      <t>リヨウ</t>
    </rPh>
    <rPh sb="52" eb="53">
      <t>シャ</t>
    </rPh>
    <rPh sb="53" eb="54">
      <t>スウ</t>
    </rPh>
    <rPh sb="55" eb="57">
      <t>ゲンショウ</t>
    </rPh>
    <rPh sb="61" eb="63">
      <t>シュウシ</t>
    </rPh>
    <rPh sb="63" eb="65">
      <t>ジョウキョウ</t>
    </rPh>
    <rPh sb="66" eb="68">
      <t>アッカ</t>
    </rPh>
    <phoneticPr fontId="5"/>
  </si>
  <si>
    <t>⑪ＪＲ柳井駅周辺に民間の月極駐車場が増加しているため、稼働率は低い水準にあり、今後も改善は見込まれない。</t>
    <rPh sb="31" eb="32">
      <t>ヒク</t>
    </rPh>
    <rPh sb="33" eb="35">
      <t>スイジュン</t>
    </rPh>
    <rPh sb="42" eb="44">
      <t>カイゼン</t>
    </rPh>
    <phoneticPr fontId="5"/>
  </si>
  <si>
    <t>駐車場使用料収入は大きく減ったものの、経費がほとんどかからないため、平成２９年度も黒字になっている。しかし、ＪＲ柳井駅周辺に代替となる民間の月極駐車場が新設されており、収益性、稼働率ともに大幅に下がっているため、市営駐車場として一定の役割を終えたものと判断される。平成２９年度の利用者数は前年度の半数ほどになっているため、供用廃止を検討したい。</t>
    <phoneticPr fontId="5"/>
  </si>
  <si>
    <t>⑦ＪＲ柳井駅に近い土地であることから、高度利用を前提とした活用を検討したい。
⑧特に設備等を有しておらず設備投資が必要になる見込みは少ない。
⑩起債の借入れは無い。</t>
    <rPh sb="19" eb="21">
      <t>コウド</t>
    </rPh>
    <rPh sb="21" eb="23">
      <t>リヨウ</t>
    </rPh>
    <rPh sb="24" eb="26">
      <t>ゼンテイ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</si>
</sst>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1171</c:v>
                </c:pt>
                <c:pt idx="1">
                  <c:v>698.7</c:v>
                </c:pt>
                <c:pt idx="2">
                  <c:v>614.70000000000005</c:v>
                </c:pt>
                <c:pt idx="3">
                  <c:v>329.5</c:v>
                </c:pt>
                <c:pt idx="4">
                  <c:v>128.30000000000001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42-4E37-82BF-E9BF2DB72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530440"/>
        <c:axId val="12152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42-4E37-82BF-E9BF2DB72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30440"/>
        <c:axId val="121525344"/>
      </c:lineChart>
      <c:dateAx>
        <c:axId val="121530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525344"/>
        <c:crosses val="autoZero"/>
        <c:auto val="1"/>
        <c:lblOffset val="100"/>
        <c:baseTimeUnit val="years"/>
      </c:dateAx>
      <c:valAx>
        <c:axId val="12152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530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6B-4325-B983-C896676D0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531224"/>
        <c:axId val="12152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6B-4325-B983-C896676D0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31224"/>
        <c:axId val="121526912"/>
      </c:lineChart>
      <c:dateAx>
        <c:axId val="121531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526912"/>
        <c:crosses val="autoZero"/>
        <c:auto val="1"/>
        <c:lblOffset val="100"/>
        <c:baseTimeUnit val="years"/>
      </c:dateAx>
      <c:valAx>
        <c:axId val="12152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531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80-4B30-8B43-56B62C32A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192848"/>
        <c:axId val="121193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80-4B30-8B43-56B62C32A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92848"/>
        <c:axId val="121193240"/>
      </c:lineChart>
      <c:dateAx>
        <c:axId val="12119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193240"/>
        <c:crosses val="autoZero"/>
        <c:auto val="1"/>
        <c:lblOffset val="100"/>
        <c:baseTimeUnit val="years"/>
      </c:dateAx>
      <c:valAx>
        <c:axId val="121193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192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E8-4965-9005-C4EDEE76C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65144"/>
        <c:axId val="319765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E8-4965-9005-C4EDEE76C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65144"/>
        <c:axId val="319765928"/>
      </c:lineChart>
      <c:dateAx>
        <c:axId val="319765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65928"/>
        <c:crosses val="autoZero"/>
        <c:auto val="1"/>
        <c:lblOffset val="100"/>
        <c:baseTimeUnit val="years"/>
      </c:dateAx>
      <c:valAx>
        <c:axId val="319765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9765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45-404D-B22E-31C676DC8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69456"/>
        <c:axId val="319769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45-404D-B22E-31C676DC8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69456"/>
        <c:axId val="319769064"/>
      </c:lineChart>
      <c:dateAx>
        <c:axId val="31976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69064"/>
        <c:crosses val="autoZero"/>
        <c:auto val="1"/>
        <c:lblOffset val="100"/>
        <c:baseTimeUnit val="years"/>
      </c:dateAx>
      <c:valAx>
        <c:axId val="319769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976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1E-43AE-93E0-3E181A9C1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63968"/>
        <c:axId val="319764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1E-43AE-93E0-3E181A9C1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63968"/>
        <c:axId val="319764360"/>
      </c:lineChart>
      <c:dateAx>
        <c:axId val="31976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64360"/>
        <c:crosses val="autoZero"/>
        <c:auto val="1"/>
        <c:lblOffset val="100"/>
        <c:baseTimeUnit val="years"/>
      </c:dateAx>
      <c:valAx>
        <c:axId val="319764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9763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57.6</c:v>
                </c:pt>
                <c:pt idx="2">
                  <c:v>51.5</c:v>
                </c:pt>
                <c:pt idx="3">
                  <c:v>43.9</c:v>
                </c:pt>
                <c:pt idx="4">
                  <c:v>22.7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29-4B57-9C6A-15B7ABAEB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68672"/>
        <c:axId val="31976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29-4B57-9C6A-15B7ABAEB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68672"/>
        <c:axId val="319762400"/>
      </c:lineChart>
      <c:dateAx>
        <c:axId val="31976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62400"/>
        <c:crosses val="autoZero"/>
        <c:auto val="1"/>
        <c:lblOffset val="100"/>
        <c:baseTimeUnit val="years"/>
      </c:dateAx>
      <c:valAx>
        <c:axId val="31976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9768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91.5</c:v>
                </c:pt>
                <c:pt idx="1">
                  <c:v>85.7</c:v>
                </c:pt>
                <c:pt idx="2">
                  <c:v>83.7</c:v>
                </c:pt>
                <c:pt idx="3">
                  <c:v>69.7</c:v>
                </c:pt>
                <c:pt idx="4">
                  <c:v>22.1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E3-47F0-BA69-D822A2FA9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65536"/>
        <c:axId val="31976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E3-47F0-BA69-D822A2FA9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65536"/>
        <c:axId val="319766320"/>
      </c:lineChart>
      <c:dateAx>
        <c:axId val="31976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66320"/>
        <c:crosses val="autoZero"/>
        <c:auto val="1"/>
        <c:lblOffset val="100"/>
        <c:baseTimeUnit val="years"/>
      </c:dateAx>
      <c:valAx>
        <c:axId val="31976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9765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2367</c:v>
                </c:pt>
                <c:pt idx="1">
                  <c:v>1886</c:v>
                </c:pt>
                <c:pt idx="2">
                  <c:v>1678</c:v>
                </c:pt>
                <c:pt idx="3">
                  <c:v>1150</c:v>
                </c:pt>
                <c:pt idx="4">
                  <c:v>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3B-4619-B674-AADCDA23D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67104"/>
        <c:axId val="319767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3B-4619-B674-AADCDA23D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67104"/>
        <c:axId val="319767496"/>
      </c:lineChart>
      <c:dateAx>
        <c:axId val="31976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67496"/>
        <c:crosses val="autoZero"/>
        <c:auto val="1"/>
        <c:lblOffset val="100"/>
        <c:baseTimeUnit val="years"/>
      </c:dateAx>
      <c:valAx>
        <c:axId val="319767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9767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16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山口県柳井市　柳井駅南駐車場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887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66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 t="str">
        <f>データ!W7</f>
        <v>-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139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1171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698.7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614.70000000000005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329.5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128.30000000000001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69.7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57.6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51.5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43.9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22.7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385.5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419.4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509.2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2.9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252.8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269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276.60000000000002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274.8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142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140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91.5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85.7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83.7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69.7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22.1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2367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1886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1678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1150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182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23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22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16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21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40.700000000000003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38.200000000000003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34.6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37.6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6777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7496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6967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7138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8131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141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46032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84.4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78.400000000000006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70.5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62.4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Ve9laTsXgTvuDwLtrz5ALuN266/TUlk8LOKvQYFbeiiwvnnQEXYe1scFv6RKkmjQM/ulisXkC5JrMXmS/lpKoQ==" saltValue="zbpv9Adc8Bn9QJtnJR2QJA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72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79</v>
      </c>
      <c r="CN4" s="150" t="s">
        <v>80</v>
      </c>
      <c r="CO4" s="141" t="s">
        <v>81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84</v>
      </c>
      <c r="B5" s="58"/>
      <c r="C5" s="58"/>
      <c r="D5" s="58"/>
      <c r="E5" s="58"/>
      <c r="F5" s="58"/>
      <c r="G5" s="58"/>
      <c r="H5" s="59" t="s">
        <v>85</v>
      </c>
      <c r="I5" s="59" t="s">
        <v>86</v>
      </c>
      <c r="J5" s="59" t="s">
        <v>87</v>
      </c>
      <c r="K5" s="59" t="s">
        <v>88</v>
      </c>
      <c r="L5" s="59" t="s">
        <v>89</v>
      </c>
      <c r="M5" s="59" t="s">
        <v>4</v>
      </c>
      <c r="N5" s="59" t="s">
        <v>5</v>
      </c>
      <c r="O5" s="59" t="s">
        <v>90</v>
      </c>
      <c r="P5" s="59" t="s">
        <v>13</v>
      </c>
      <c r="Q5" s="59" t="s">
        <v>91</v>
      </c>
      <c r="R5" s="59" t="s">
        <v>92</v>
      </c>
      <c r="S5" s="59" t="s">
        <v>93</v>
      </c>
      <c r="T5" s="59" t="s">
        <v>94</v>
      </c>
      <c r="U5" s="59" t="s">
        <v>95</v>
      </c>
      <c r="V5" s="59" t="s">
        <v>96</v>
      </c>
      <c r="W5" s="59" t="s">
        <v>97</v>
      </c>
      <c r="X5" s="59" t="s">
        <v>98</v>
      </c>
      <c r="Y5" s="59" t="s">
        <v>99</v>
      </c>
      <c r="Z5" s="59" t="s">
        <v>100</v>
      </c>
      <c r="AA5" s="59" t="s">
        <v>101</v>
      </c>
      <c r="AB5" s="59" t="s">
        <v>102</v>
      </c>
      <c r="AC5" s="59" t="s">
        <v>103</v>
      </c>
      <c r="AD5" s="59" t="s">
        <v>104</v>
      </c>
      <c r="AE5" s="59" t="s">
        <v>105</v>
      </c>
      <c r="AF5" s="59" t="s">
        <v>106</v>
      </c>
      <c r="AG5" s="59" t="s">
        <v>107</v>
      </c>
      <c r="AH5" s="59" t="s">
        <v>108</v>
      </c>
      <c r="AI5" s="59" t="s">
        <v>109</v>
      </c>
      <c r="AJ5" s="59" t="s">
        <v>110</v>
      </c>
      <c r="AK5" s="59" t="s">
        <v>100</v>
      </c>
      <c r="AL5" s="59" t="s">
        <v>101</v>
      </c>
      <c r="AM5" s="59" t="s">
        <v>102</v>
      </c>
      <c r="AN5" s="59" t="s">
        <v>111</v>
      </c>
      <c r="AO5" s="59" t="s">
        <v>104</v>
      </c>
      <c r="AP5" s="59" t="s">
        <v>105</v>
      </c>
      <c r="AQ5" s="59" t="s">
        <v>106</v>
      </c>
      <c r="AR5" s="59" t="s">
        <v>107</v>
      </c>
      <c r="AS5" s="59" t="s">
        <v>108</v>
      </c>
      <c r="AT5" s="59" t="s">
        <v>109</v>
      </c>
      <c r="AU5" s="59" t="s">
        <v>110</v>
      </c>
      <c r="AV5" s="59" t="s">
        <v>100</v>
      </c>
      <c r="AW5" s="59" t="s">
        <v>101</v>
      </c>
      <c r="AX5" s="59" t="s">
        <v>102</v>
      </c>
      <c r="AY5" s="59" t="s">
        <v>112</v>
      </c>
      <c r="AZ5" s="59" t="s">
        <v>104</v>
      </c>
      <c r="BA5" s="59" t="s">
        <v>105</v>
      </c>
      <c r="BB5" s="59" t="s">
        <v>106</v>
      </c>
      <c r="BC5" s="59" t="s">
        <v>107</v>
      </c>
      <c r="BD5" s="59" t="s">
        <v>108</v>
      </c>
      <c r="BE5" s="59" t="s">
        <v>109</v>
      </c>
      <c r="BF5" s="59" t="s">
        <v>110</v>
      </c>
      <c r="BG5" s="59" t="s">
        <v>100</v>
      </c>
      <c r="BH5" s="59" t="s">
        <v>101</v>
      </c>
      <c r="BI5" s="59" t="s">
        <v>113</v>
      </c>
      <c r="BJ5" s="59" t="s">
        <v>103</v>
      </c>
      <c r="BK5" s="59" t="s">
        <v>104</v>
      </c>
      <c r="BL5" s="59" t="s">
        <v>105</v>
      </c>
      <c r="BM5" s="59" t="s">
        <v>106</v>
      </c>
      <c r="BN5" s="59" t="s">
        <v>107</v>
      </c>
      <c r="BO5" s="59" t="s">
        <v>108</v>
      </c>
      <c r="BP5" s="59" t="s">
        <v>109</v>
      </c>
      <c r="BQ5" s="59" t="s">
        <v>99</v>
      </c>
      <c r="BR5" s="59" t="s">
        <v>100</v>
      </c>
      <c r="BS5" s="59" t="s">
        <v>114</v>
      </c>
      <c r="BT5" s="59" t="s">
        <v>102</v>
      </c>
      <c r="BU5" s="59" t="s">
        <v>112</v>
      </c>
      <c r="BV5" s="59" t="s">
        <v>104</v>
      </c>
      <c r="BW5" s="59" t="s">
        <v>105</v>
      </c>
      <c r="BX5" s="59" t="s">
        <v>106</v>
      </c>
      <c r="BY5" s="59" t="s">
        <v>107</v>
      </c>
      <c r="BZ5" s="59" t="s">
        <v>108</v>
      </c>
      <c r="CA5" s="59" t="s">
        <v>109</v>
      </c>
      <c r="CB5" s="59" t="s">
        <v>110</v>
      </c>
      <c r="CC5" s="59" t="s">
        <v>115</v>
      </c>
      <c r="CD5" s="59" t="s">
        <v>101</v>
      </c>
      <c r="CE5" s="59" t="s">
        <v>102</v>
      </c>
      <c r="CF5" s="59" t="s">
        <v>112</v>
      </c>
      <c r="CG5" s="59" t="s">
        <v>104</v>
      </c>
      <c r="CH5" s="59" t="s">
        <v>105</v>
      </c>
      <c r="CI5" s="59" t="s">
        <v>106</v>
      </c>
      <c r="CJ5" s="59" t="s">
        <v>107</v>
      </c>
      <c r="CK5" s="59" t="s">
        <v>108</v>
      </c>
      <c r="CL5" s="59" t="s">
        <v>109</v>
      </c>
      <c r="CM5" s="151"/>
      <c r="CN5" s="151"/>
      <c r="CO5" s="59" t="s">
        <v>110</v>
      </c>
      <c r="CP5" s="59" t="s">
        <v>100</v>
      </c>
      <c r="CQ5" s="59" t="s">
        <v>114</v>
      </c>
      <c r="CR5" s="59" t="s">
        <v>102</v>
      </c>
      <c r="CS5" s="59" t="s">
        <v>103</v>
      </c>
      <c r="CT5" s="59" t="s">
        <v>104</v>
      </c>
      <c r="CU5" s="59" t="s">
        <v>105</v>
      </c>
      <c r="CV5" s="59" t="s">
        <v>106</v>
      </c>
      <c r="CW5" s="59" t="s">
        <v>107</v>
      </c>
      <c r="CX5" s="59" t="s">
        <v>108</v>
      </c>
      <c r="CY5" s="59" t="s">
        <v>109</v>
      </c>
      <c r="CZ5" s="59" t="s">
        <v>110</v>
      </c>
      <c r="DA5" s="59" t="s">
        <v>100</v>
      </c>
      <c r="DB5" s="59" t="s">
        <v>114</v>
      </c>
      <c r="DC5" s="59" t="s">
        <v>102</v>
      </c>
      <c r="DD5" s="59" t="s">
        <v>112</v>
      </c>
      <c r="DE5" s="59" t="s">
        <v>104</v>
      </c>
      <c r="DF5" s="59" t="s">
        <v>105</v>
      </c>
      <c r="DG5" s="59" t="s">
        <v>106</v>
      </c>
      <c r="DH5" s="59" t="s">
        <v>107</v>
      </c>
      <c r="DI5" s="59" t="s">
        <v>108</v>
      </c>
      <c r="DJ5" s="59" t="s">
        <v>44</v>
      </c>
      <c r="DK5" s="59" t="s">
        <v>110</v>
      </c>
      <c r="DL5" s="59" t="s">
        <v>100</v>
      </c>
      <c r="DM5" s="59" t="s">
        <v>101</v>
      </c>
      <c r="DN5" s="59" t="s">
        <v>113</v>
      </c>
      <c r="DO5" s="59" t="s">
        <v>112</v>
      </c>
      <c r="DP5" s="59" t="s">
        <v>104</v>
      </c>
      <c r="DQ5" s="59" t="s">
        <v>105</v>
      </c>
      <c r="DR5" s="59" t="s">
        <v>106</v>
      </c>
      <c r="DS5" s="59" t="s">
        <v>107</v>
      </c>
      <c r="DT5" s="59" t="s">
        <v>108</v>
      </c>
      <c r="DU5" s="59" t="s">
        <v>109</v>
      </c>
    </row>
    <row r="6" spans="1:125" s="66" customFormat="1" x14ac:dyDescent="0.15">
      <c r="A6" s="49" t="s">
        <v>116</v>
      </c>
      <c r="B6" s="60">
        <f>B8</f>
        <v>2017</v>
      </c>
      <c r="C6" s="60">
        <f t="shared" ref="C6:X6" si="1">C8</f>
        <v>352128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山口県柳井市</v>
      </c>
      <c r="I6" s="60" t="str">
        <f t="shared" si="1"/>
        <v>柳井駅南駐車場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36</v>
      </c>
      <c r="S6" s="62" t="str">
        <f t="shared" si="1"/>
        <v>商業施設</v>
      </c>
      <c r="T6" s="62" t="str">
        <f t="shared" si="1"/>
        <v>無</v>
      </c>
      <c r="U6" s="63">
        <f t="shared" si="1"/>
        <v>887</v>
      </c>
      <c r="V6" s="63">
        <f t="shared" si="1"/>
        <v>66</v>
      </c>
      <c r="W6" s="63" t="str">
        <f t="shared" si="1"/>
        <v>-</v>
      </c>
      <c r="X6" s="62" t="str">
        <f t="shared" si="1"/>
        <v>導入なし</v>
      </c>
      <c r="Y6" s="64">
        <f>IF(Y8="-",NA(),Y8)</f>
        <v>1171</v>
      </c>
      <c r="Z6" s="64">
        <f t="shared" ref="Z6:AH6" si="2">IF(Z8="-",NA(),Z8)</f>
        <v>698.7</v>
      </c>
      <c r="AA6" s="64">
        <f t="shared" si="2"/>
        <v>614.70000000000005</v>
      </c>
      <c r="AB6" s="64">
        <f t="shared" si="2"/>
        <v>329.5</v>
      </c>
      <c r="AC6" s="64">
        <f t="shared" si="2"/>
        <v>128.30000000000001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91.5</v>
      </c>
      <c r="BG6" s="64">
        <f t="shared" ref="BG6:BO6" si="5">IF(BG8="-",NA(),BG8)</f>
        <v>85.7</v>
      </c>
      <c r="BH6" s="64">
        <f t="shared" si="5"/>
        <v>83.7</v>
      </c>
      <c r="BI6" s="64">
        <f t="shared" si="5"/>
        <v>69.7</v>
      </c>
      <c r="BJ6" s="64">
        <f t="shared" si="5"/>
        <v>22.1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2367</v>
      </c>
      <c r="BR6" s="65">
        <f t="shared" ref="BR6:BZ6" si="6">IF(BR8="-",NA(),BR8)</f>
        <v>1886</v>
      </c>
      <c r="BS6" s="65">
        <f t="shared" si="6"/>
        <v>1678</v>
      </c>
      <c r="BT6" s="65">
        <f t="shared" si="6"/>
        <v>1150</v>
      </c>
      <c r="BU6" s="65">
        <f t="shared" si="6"/>
        <v>182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46032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69.7</v>
      </c>
      <c r="DL6" s="64">
        <f t="shared" ref="DL6:DT6" si="9">IF(DL8="-",NA(),DL8)</f>
        <v>57.6</v>
      </c>
      <c r="DM6" s="64">
        <f t="shared" si="9"/>
        <v>51.5</v>
      </c>
      <c r="DN6" s="64">
        <f t="shared" si="9"/>
        <v>43.9</v>
      </c>
      <c r="DO6" s="64">
        <f t="shared" si="9"/>
        <v>22.7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119</v>
      </c>
      <c r="B7" s="60">
        <f t="shared" ref="B7:X7" si="10">B8</f>
        <v>2017</v>
      </c>
      <c r="C7" s="60">
        <f t="shared" si="10"/>
        <v>352128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山口県　柳井市</v>
      </c>
      <c r="I7" s="60" t="str">
        <f t="shared" si="10"/>
        <v>柳井駅南駐車場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36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887</v>
      </c>
      <c r="V7" s="63">
        <f t="shared" si="10"/>
        <v>66</v>
      </c>
      <c r="W7" s="63" t="str">
        <f t="shared" si="10"/>
        <v>-</v>
      </c>
      <c r="X7" s="62" t="str">
        <f t="shared" si="10"/>
        <v>導入なし</v>
      </c>
      <c r="Y7" s="64">
        <f>Y8</f>
        <v>1171</v>
      </c>
      <c r="Z7" s="64">
        <f t="shared" ref="Z7:AH7" si="11">Z8</f>
        <v>698.7</v>
      </c>
      <c r="AA7" s="64">
        <f t="shared" si="11"/>
        <v>614.70000000000005</v>
      </c>
      <c r="AB7" s="64">
        <f t="shared" si="11"/>
        <v>329.5</v>
      </c>
      <c r="AC7" s="64">
        <f t="shared" si="11"/>
        <v>128.30000000000001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91.5</v>
      </c>
      <c r="BG7" s="64">
        <f t="shared" ref="BG7:BO7" si="14">BG8</f>
        <v>85.7</v>
      </c>
      <c r="BH7" s="64">
        <f t="shared" si="14"/>
        <v>83.7</v>
      </c>
      <c r="BI7" s="64">
        <f t="shared" si="14"/>
        <v>69.7</v>
      </c>
      <c r="BJ7" s="64">
        <f t="shared" si="14"/>
        <v>22.1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2367</v>
      </c>
      <c r="BR7" s="65">
        <f t="shared" ref="BR7:BZ7" si="15">BR8</f>
        <v>1886</v>
      </c>
      <c r="BS7" s="65">
        <f t="shared" si="15"/>
        <v>1678</v>
      </c>
      <c r="BT7" s="65">
        <f t="shared" si="15"/>
        <v>1150</v>
      </c>
      <c r="BU7" s="65">
        <f t="shared" si="15"/>
        <v>182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120</v>
      </c>
      <c r="CC7" s="64" t="s">
        <v>120</v>
      </c>
      <c r="CD7" s="64" t="s">
        <v>120</v>
      </c>
      <c r="CE7" s="64" t="s">
        <v>120</v>
      </c>
      <c r="CF7" s="64" t="s">
        <v>120</v>
      </c>
      <c r="CG7" s="64" t="s">
        <v>120</v>
      </c>
      <c r="CH7" s="64" t="s">
        <v>120</v>
      </c>
      <c r="CI7" s="64" t="s">
        <v>120</v>
      </c>
      <c r="CJ7" s="64" t="s">
        <v>120</v>
      </c>
      <c r="CK7" s="64" t="s">
        <v>118</v>
      </c>
      <c r="CL7" s="61"/>
      <c r="CM7" s="63">
        <f>CM8</f>
        <v>46032</v>
      </c>
      <c r="CN7" s="63">
        <f>CN8</f>
        <v>0</v>
      </c>
      <c r="CO7" s="64" t="s">
        <v>120</v>
      </c>
      <c r="CP7" s="64" t="s">
        <v>120</v>
      </c>
      <c r="CQ7" s="64" t="s">
        <v>120</v>
      </c>
      <c r="CR7" s="64" t="s">
        <v>120</v>
      </c>
      <c r="CS7" s="64" t="s">
        <v>120</v>
      </c>
      <c r="CT7" s="64" t="s">
        <v>120</v>
      </c>
      <c r="CU7" s="64" t="s">
        <v>120</v>
      </c>
      <c r="CV7" s="64" t="s">
        <v>120</v>
      </c>
      <c r="CW7" s="64" t="s">
        <v>120</v>
      </c>
      <c r="CX7" s="64" t="s">
        <v>118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69.7</v>
      </c>
      <c r="DL7" s="64">
        <f t="shared" ref="DL7:DT7" si="17">DL8</f>
        <v>57.6</v>
      </c>
      <c r="DM7" s="64">
        <f t="shared" si="17"/>
        <v>51.5</v>
      </c>
      <c r="DN7" s="64">
        <f t="shared" si="17"/>
        <v>43.9</v>
      </c>
      <c r="DO7" s="64">
        <f t="shared" si="17"/>
        <v>22.7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352128</v>
      </c>
      <c r="D8" s="67">
        <v>47</v>
      </c>
      <c r="E8" s="67">
        <v>14</v>
      </c>
      <c r="F8" s="67">
        <v>0</v>
      </c>
      <c r="G8" s="67">
        <v>3</v>
      </c>
      <c r="H8" s="67" t="s">
        <v>121</v>
      </c>
      <c r="I8" s="67" t="s">
        <v>122</v>
      </c>
      <c r="J8" s="67" t="s">
        <v>123</v>
      </c>
      <c r="K8" s="67" t="s">
        <v>124</v>
      </c>
      <c r="L8" s="67" t="s">
        <v>125</v>
      </c>
      <c r="M8" s="67" t="s">
        <v>126</v>
      </c>
      <c r="N8" s="67" t="s">
        <v>127</v>
      </c>
      <c r="O8" s="68" t="s">
        <v>128</v>
      </c>
      <c r="P8" s="69" t="s">
        <v>129</v>
      </c>
      <c r="Q8" s="69" t="s">
        <v>130</v>
      </c>
      <c r="R8" s="70">
        <v>36</v>
      </c>
      <c r="S8" s="69" t="s">
        <v>131</v>
      </c>
      <c r="T8" s="69" t="s">
        <v>132</v>
      </c>
      <c r="U8" s="70">
        <v>887</v>
      </c>
      <c r="V8" s="70">
        <v>66</v>
      </c>
      <c r="W8" s="70" t="s">
        <v>125</v>
      </c>
      <c r="X8" s="69" t="s">
        <v>133</v>
      </c>
      <c r="Y8" s="71">
        <v>1171</v>
      </c>
      <c r="Z8" s="71">
        <v>698.7</v>
      </c>
      <c r="AA8" s="71">
        <v>614.70000000000005</v>
      </c>
      <c r="AB8" s="71">
        <v>329.5</v>
      </c>
      <c r="AC8" s="71">
        <v>128.30000000000001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91.5</v>
      </c>
      <c r="BG8" s="71">
        <v>85.7</v>
      </c>
      <c r="BH8" s="71">
        <v>83.7</v>
      </c>
      <c r="BI8" s="71">
        <v>69.7</v>
      </c>
      <c r="BJ8" s="71">
        <v>22.1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2367</v>
      </c>
      <c r="BR8" s="72">
        <v>1886</v>
      </c>
      <c r="BS8" s="72">
        <v>1678</v>
      </c>
      <c r="BT8" s="73">
        <v>1150</v>
      </c>
      <c r="BU8" s="73">
        <v>182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125</v>
      </c>
      <c r="CC8" s="71" t="s">
        <v>125</v>
      </c>
      <c r="CD8" s="71" t="s">
        <v>125</v>
      </c>
      <c r="CE8" s="71" t="s">
        <v>125</v>
      </c>
      <c r="CF8" s="71" t="s">
        <v>125</v>
      </c>
      <c r="CG8" s="71" t="s">
        <v>125</v>
      </c>
      <c r="CH8" s="71" t="s">
        <v>125</v>
      </c>
      <c r="CI8" s="71" t="s">
        <v>125</v>
      </c>
      <c r="CJ8" s="71" t="s">
        <v>125</v>
      </c>
      <c r="CK8" s="71" t="s">
        <v>125</v>
      </c>
      <c r="CL8" s="68" t="s">
        <v>125</v>
      </c>
      <c r="CM8" s="70">
        <v>46032</v>
      </c>
      <c r="CN8" s="70">
        <v>0</v>
      </c>
      <c r="CO8" s="71" t="s">
        <v>125</v>
      </c>
      <c r="CP8" s="71" t="s">
        <v>125</v>
      </c>
      <c r="CQ8" s="71" t="s">
        <v>125</v>
      </c>
      <c r="CR8" s="71" t="s">
        <v>125</v>
      </c>
      <c r="CS8" s="71" t="s">
        <v>125</v>
      </c>
      <c r="CT8" s="71" t="s">
        <v>125</v>
      </c>
      <c r="CU8" s="71" t="s">
        <v>125</v>
      </c>
      <c r="CV8" s="71" t="s">
        <v>125</v>
      </c>
      <c r="CW8" s="71" t="s">
        <v>125</v>
      </c>
      <c r="CX8" s="71" t="s">
        <v>125</v>
      </c>
      <c r="CY8" s="68" t="s">
        <v>125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69.7</v>
      </c>
      <c r="DL8" s="71">
        <v>57.6</v>
      </c>
      <c r="DM8" s="71">
        <v>51.5</v>
      </c>
      <c r="DN8" s="71">
        <v>43.9</v>
      </c>
      <c r="DO8" s="71">
        <v>22.7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134</v>
      </c>
      <c r="C10" s="78" t="s">
        <v>135</v>
      </c>
      <c r="D10" s="78" t="s">
        <v>136</v>
      </c>
      <c r="E10" s="78" t="s">
        <v>137</v>
      </c>
      <c r="F10" s="78" t="s">
        <v>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岡崎　健一</cp:lastModifiedBy>
  <cp:lastPrinted>2019-02-04T04:50:39Z</cp:lastPrinted>
  <dcterms:created xsi:type="dcterms:W3CDTF">2018-12-07T10:35:25Z</dcterms:created>
  <dcterms:modified xsi:type="dcterms:W3CDTF">2019-02-05T06:34:09Z</dcterms:modified>
  <cp:category/>
</cp:coreProperties>
</file>