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8IECPWlpCBnRrDaWOTGRR6VsVJ9FzdVYObUlbxXb9CJsrTbGbC4G0NdvzfxvB9dVJiyUyahRekBFfg0icJpX0w==" workbookSaltValue="VLgBy5Ta1VsQBcpU4Q7GV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GQ30" i="4"/>
  <c r="BZ51" i="4"/>
  <c r="BG30" i="4"/>
  <c r="LE76" i="4"/>
  <c r="FX51" i="4"/>
  <c r="KO30" i="4"/>
  <c r="BG51" i="4"/>
  <c r="AV76" i="4"/>
  <c r="KO51" i="4"/>
  <c r="HP76" i="4"/>
  <c r="FX30" i="4"/>
  <c r="KP76" i="4"/>
  <c r="JV30" i="4"/>
  <c r="HA76" i="4"/>
  <c r="AN51" i="4"/>
  <c r="FE30" i="4"/>
  <c r="AG76" i="4"/>
  <c r="FE51" i="4"/>
  <c r="AN30" i="4"/>
  <c r="JV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<sst xmlns="http://schemas.openxmlformats.org/spreadsheetml/2006/main" count="287" uniqueCount="140">
  <si>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</si>
  <si>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</si>
  <si>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</si>
  <si>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</si>
  <si>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</si>
  <si>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</si>
  <si>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</si>
  <si>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</si>
  <si>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</si>
  <si>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</si>
  <si>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</si>
  <si>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</si>
  <si>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</si>
  <si>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</si>
  <si>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</si>
  <si>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</si>
  <si>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</si>
  <si>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</si>
  <si>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</si>
  <si>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</si>
  <si>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</si>
  <si>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</si>
  <si>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</si>
  <si>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</si>
  <si>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</si>
  <si>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</si>
  <si>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</si>
  <si>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</si>
  <si>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</si>
  <si>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</si>
  <si>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</si>
  <si>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</si>
  <si>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</si>
  <si>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</si>
  <si>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</si>
  <si>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</si>
  <si>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</si>
  <si>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</si>
  <si>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</si>
  <si>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</si>
  <si>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</si>
  <si>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</si>
  <si>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</si>
  <si>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</si>
  <si>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</si>
  <si>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</si>
  <si>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</si>
  <si>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</si>
  <si>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</si>
  <si>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</si>
  <si>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</si>
  <si>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</si>
  <si>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</si>
  <si>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</si>
  <si>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</si>
  <si>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</si>
  <si>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</si>
  <si>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</si>
  <si>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</si>
  <si>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</si>
  <si>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</si>
  <si>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</si>
  <si>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</si>
  <si>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</si>
  <si>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</si>
  <si>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</si>
  <si>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</si>
  <si>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</si>
  <si>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</si>
  <si>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</si>
  <si>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</si>
  <si>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</si>
  <si>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</si>
  <si>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</si>
  <si>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</si>
  <si>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</si>
  <si>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</si>
  <si>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</si>
  <si>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</si>
  <si>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</si>
  <si>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</si>
  <si>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</si>
  <si>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</si>
  <si>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</si>
  <si>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</si>
  <si>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</si>
  <si>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</si>
  <si>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</si>
  <si>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</si>
  <si>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</si>
  <si>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</si>
  <si>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</si>
  <si>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</si>
  <si>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</si>
  <si>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</si>
  <si>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</si>
  <si>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</si>
  <si>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</si>
  <si>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</si>
  <si>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</si>
  <si>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</si>
  <si>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</si>
  <si>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</si>
  <si>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</si>
  <si>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</si>
  <si>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</si>
  <si>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</si>
  <si>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</si>
  <si>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</si>
  <si>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</si>
  <si>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</si>
  <si>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</si>
  <si>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</si>
  <si>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</si>
  <si>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</si>
  <si>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</si>
  <si>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</si>
  <si>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</si>
  <si>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周南市</t>
  </si>
  <si>
    <t>周南市営熊毛インター前駐車場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</si>
  <si>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</si>
  <si>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</si>
  <si>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</si>
  <si>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</si>
  <si>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</si>
  <si>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</si>
  <si>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</si>
  <si>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</si>
  <si>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</si>
  <si>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</si>
  <si>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</si>
  <si>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</si>
  <si>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</si>
  <si>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</si>
  <si>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</si>
  <si>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</si>
  <si>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近年、企業債を発行した施設更新等は行っておらず、現在企業債の返済もない。平成28年度に精算機及び発券機の施設更新を実施し、現在リース料を支払っている。今後も必要箇所の修繕等を実施しながら使用する。</t>
    <rPh sb="0" eb="2">
      <t>キンネン</t>
    </rPh>
    <rPh sb="3" eb="5">
      <t>キギョウ</t>
    </rPh>
    <rPh sb="5" eb="6">
      <t>サイ</t>
    </rPh>
    <rPh sb="7" eb="9">
      <t>ハッコウ</t>
    </rPh>
    <rPh sb="11" eb="13">
      <t>シセツ</t>
    </rPh>
    <rPh sb="13" eb="15">
      <t>コウシン</t>
    </rPh>
    <rPh sb="15" eb="16">
      <t>トウ</t>
    </rPh>
    <rPh sb="17" eb="18">
      <t>オコナ</t>
    </rPh>
    <rPh sb="24" eb="26">
      <t>ゲンザイ</t>
    </rPh>
    <rPh sb="26" eb="28">
      <t>キギョウ</t>
    </rPh>
    <rPh sb="28" eb="29">
      <t>サイ</t>
    </rPh>
    <rPh sb="30" eb="32">
      <t>ヘンサイ</t>
    </rPh>
    <rPh sb="36" eb="38">
      <t>ヘイセイ</t>
    </rPh>
    <rPh sb="40" eb="41">
      <t>ネン</t>
    </rPh>
    <rPh sb="41" eb="42">
      <t>ド</t>
    </rPh>
    <rPh sb="43" eb="45">
      <t>セイサン</t>
    </rPh>
    <rPh sb="45" eb="46">
      <t>キ</t>
    </rPh>
    <rPh sb="46" eb="47">
      <t>オヨ</t>
    </rPh>
    <rPh sb="48" eb="51">
      <t>ハッケンキ</t>
    </rPh>
    <rPh sb="52" eb="54">
      <t>シセツ</t>
    </rPh>
    <rPh sb="54" eb="56">
      <t>コウシン</t>
    </rPh>
    <rPh sb="57" eb="59">
      <t>ジッシ</t>
    </rPh>
    <rPh sb="61" eb="63">
      <t>ゲンザイ</t>
    </rPh>
    <rPh sb="66" eb="67">
      <t>リョウ</t>
    </rPh>
    <rPh sb="68" eb="70">
      <t>シハラ</t>
    </rPh>
    <rPh sb="75" eb="77">
      <t>コンゴ</t>
    </rPh>
    <rPh sb="78" eb="80">
      <t>ヒツヨウ</t>
    </rPh>
    <rPh sb="80" eb="82">
      <t>カショ</t>
    </rPh>
    <rPh sb="83" eb="85">
      <t>シュウゼン</t>
    </rPh>
    <rPh sb="85" eb="86">
      <t>トウ</t>
    </rPh>
    <rPh sb="87" eb="89">
      <t>ジッシ</t>
    </rPh>
    <rPh sb="93" eb="95">
      <t>シヨウ</t>
    </rPh>
    <phoneticPr fontId="5"/>
  </si>
  <si>
    <t>現在、指定管理者による管理を実施している。今後も民間活力の活用等により、効率的かつ適正な運営に努める。</t>
    <rPh sb="0" eb="2">
      <t>ゲンザイ</t>
    </rPh>
    <rPh sb="3" eb="5">
      <t>シテイ</t>
    </rPh>
    <rPh sb="5" eb="8">
      <t>カンリシャ</t>
    </rPh>
    <rPh sb="11" eb="13">
      <t>カンリ</t>
    </rPh>
    <rPh sb="14" eb="16">
      <t>ジッシ</t>
    </rPh>
    <rPh sb="21" eb="23">
      <t>コンゴ</t>
    </rPh>
    <rPh sb="24" eb="26">
      <t>ミンカン</t>
    </rPh>
    <rPh sb="26" eb="28">
      <t>カツリョク</t>
    </rPh>
    <rPh sb="29" eb="31">
      <t>カツヨウ</t>
    </rPh>
    <rPh sb="31" eb="32">
      <t>トウ</t>
    </rPh>
    <rPh sb="36" eb="39">
      <t>コウリツテキ</t>
    </rPh>
    <rPh sb="41" eb="43">
      <t>テキセイ</t>
    </rPh>
    <rPh sb="44" eb="46">
      <t>ウンエイ</t>
    </rPh>
    <rPh sb="47" eb="48">
      <t>ツト</t>
    </rPh>
    <phoneticPr fontId="5"/>
  </si>
  <si>
    <t>利用の状況は5か年を通じて同水準を維持しているが、30分以内の無料入出庫が増加している。</t>
    <phoneticPr fontId="5"/>
  </si>
  <si>
    <t>利用の状況は5か年を通じて同水準を維持しているが、収益は30分以内の無料入出庫が増加しているため、減少傾向である。
収益減とともに、平成28年度に精算機及び発券機の施設更新を実施し、現在リース料を支払っていることから、売上高ＧＯＰ比率、ＥＢＩＴＤＡが悪化している。</t>
    <rPh sb="26" eb="27">
      <t>エキ</t>
    </rPh>
    <rPh sb="30" eb="31">
      <t>フン</t>
    </rPh>
    <rPh sb="31" eb="33">
      <t>イナイ</t>
    </rPh>
    <rPh sb="34" eb="36">
      <t>ムリョウ</t>
    </rPh>
    <rPh sb="36" eb="39">
      <t>ニュウシュッコ</t>
    </rPh>
    <rPh sb="40" eb="42">
      <t>ゾウカ</t>
    </rPh>
    <rPh sb="49" eb="51">
      <t>ゲンショウ</t>
    </rPh>
    <rPh sb="50" eb="51">
      <t>ムシュウニュウ</t>
    </rPh>
    <rPh sb="51" eb="53">
      <t>ケイコウ</t>
    </rPh>
    <rPh sb="58" eb="60">
      <t>シュウエキ</t>
    </rPh>
    <rPh sb="60" eb="61">
      <t>ゲン</t>
    </rPh>
    <rPh sb="109" eb="111">
      <t>ウリアゲ</t>
    </rPh>
    <rPh sb="111" eb="112">
      <t>タカ</t>
    </rPh>
    <rPh sb="115" eb="117">
      <t>ヒリツ</t>
    </rPh>
    <rPh sb="125" eb="127">
      <t>アッカ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</si>
</sst>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191.1</c:v>
                </c:pt>
                <c:pt idx="2">
                  <c:v>182.2</c:v>
                </c:pt>
                <c:pt idx="3">
                  <c:v>145.69999999999999</c:v>
                </c:pt>
                <c:pt idx="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5-4447-B315-75BFE3BF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76096"/>
        <c:axId val="1002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35-4447-B315-75BFE3BF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6096"/>
        <c:axId val="100298752"/>
      </c:lineChart>
      <c:dateAx>
        <c:axId val="1002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98752"/>
        <c:crosses val="autoZero"/>
        <c:auto val="1"/>
        <c:lblOffset val="100"/>
        <c:baseTimeUnit val="years"/>
      </c:dateAx>
      <c:valAx>
        <c:axId val="1002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27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48-4EE9-A082-565E302C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80224"/>
        <c:axId val="1443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48-4EE9-A082-565E302C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80224"/>
        <c:axId val="144379904"/>
      </c:lineChart>
      <c:dateAx>
        <c:axId val="13578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79904"/>
        <c:crosses val="autoZero"/>
        <c:auto val="1"/>
        <c:lblOffset val="100"/>
        <c:baseTimeUnit val="years"/>
      </c:dateAx>
      <c:valAx>
        <c:axId val="1443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780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E4-4425-BCCE-505CB39F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14208"/>
        <c:axId val="1444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E4-4425-BCCE-505CB39F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14208"/>
        <c:axId val="144416128"/>
      </c:lineChart>
      <c:dateAx>
        <c:axId val="1444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16128"/>
        <c:crosses val="autoZero"/>
        <c:auto val="1"/>
        <c:lblOffset val="100"/>
        <c:baseTimeUnit val="years"/>
      </c:dateAx>
      <c:valAx>
        <c:axId val="14441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41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33-4D40-827F-0E878A98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62976"/>
        <c:axId val="14446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33-4D40-827F-0E878A98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62976"/>
        <c:axId val="144464896"/>
      </c:lineChart>
      <c:dateAx>
        <c:axId val="14446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64896"/>
        <c:crosses val="autoZero"/>
        <c:auto val="1"/>
        <c:lblOffset val="100"/>
        <c:baseTimeUnit val="years"/>
      </c:dateAx>
      <c:valAx>
        <c:axId val="14446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46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3D-4C63-AB23-3F861255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99456"/>
        <c:axId val="14450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3D-4C63-AB23-3F861255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9456"/>
        <c:axId val="144501376"/>
      </c:lineChart>
      <c:dateAx>
        <c:axId val="1444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01376"/>
        <c:crosses val="autoZero"/>
        <c:auto val="1"/>
        <c:lblOffset val="100"/>
        <c:baseTimeUnit val="years"/>
      </c:dateAx>
      <c:valAx>
        <c:axId val="14450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49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C-443C-97A9-CEDA9D10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21952"/>
        <c:axId val="14462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EC-443C-97A9-CEDA9D10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21952"/>
        <c:axId val="144623872"/>
      </c:lineChart>
      <c:dateAx>
        <c:axId val="14462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23872"/>
        <c:crosses val="autoZero"/>
        <c:auto val="1"/>
        <c:lblOffset val="100"/>
        <c:baseTimeUnit val="years"/>
      </c:dateAx>
      <c:valAx>
        <c:axId val="14462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62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79.599999999999994</c:v>
                </c:pt>
                <c:pt idx="2">
                  <c:v>78.8</c:v>
                </c:pt>
                <c:pt idx="3">
                  <c:v>78.8</c:v>
                </c:pt>
                <c:pt idx="4">
                  <c:v>75.2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55-4BF3-92C5-1BF27A3D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62528"/>
        <c:axId val="1446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55-4BF3-92C5-1BF27A3D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62528"/>
        <c:axId val="144664448"/>
      </c:lineChart>
      <c:dateAx>
        <c:axId val="1446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64448"/>
        <c:crosses val="autoZero"/>
        <c:auto val="1"/>
        <c:lblOffset val="100"/>
        <c:baseTimeUnit val="years"/>
      </c:dateAx>
      <c:valAx>
        <c:axId val="1446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6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47.7</c:v>
                </c:pt>
                <c:pt idx="2">
                  <c:v>45.1</c:v>
                </c:pt>
                <c:pt idx="3">
                  <c:v>31.3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7A-45E2-9CCA-EA1FF2234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98752"/>
        <c:axId val="14582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7A-45E2-9CCA-EA1FF2234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98752"/>
        <c:axId val="145823232"/>
      </c:lineChart>
      <c:dateAx>
        <c:axId val="14469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823232"/>
        <c:crosses val="autoZero"/>
        <c:auto val="1"/>
        <c:lblOffset val="100"/>
        <c:baseTimeUnit val="years"/>
      </c:dateAx>
      <c:valAx>
        <c:axId val="14582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98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4358</c:v>
                </c:pt>
                <c:pt idx="1">
                  <c:v>3985</c:v>
                </c:pt>
                <c:pt idx="2">
                  <c:v>3750</c:v>
                </c:pt>
                <c:pt idx="3">
                  <c:v>2472</c:v>
                </c:pt>
                <c:pt idx="4">
                  <c:v>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7-496B-B530-87CA9B7B6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69440"/>
        <c:axId val="14587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37-496B-B530-87CA9B7B6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69440"/>
        <c:axId val="145875712"/>
      </c:lineChart>
      <c:dateAx>
        <c:axId val="1458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875712"/>
        <c:crosses val="autoZero"/>
        <c:auto val="1"/>
        <c:lblOffset val="100"/>
        <c:baseTimeUnit val="years"/>
      </c:dateAx>
      <c:valAx>
        <c:axId val="14587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5869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58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山口県周南市　周南市営熊毛インター前駐車場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3168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195.5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191.1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182.2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145.69999999999999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133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73.5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79.599999999999994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78.8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78.8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75.2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48.8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47.7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45.1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31.3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4358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3985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3750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2472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1875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21204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e4DLWlRTS2TPJfdEKAu4fsY7B/4r3z0HmKTJUKfNlwI3wAOuBZQog/qwI1k67ceAPPvBrqZ09PDn/kK7P34AA==" saltValue="SMQ90DH3oyCtgxK98P+tt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110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111</v>
      </c>
      <c r="B6" s="60">
        <f>B8</f>
        <v>2017</v>
      </c>
      <c r="C6" s="60">
        <f t="shared" ref="C6:X6" si="1">C8</f>
        <v>352152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山口県周南市</v>
      </c>
      <c r="I6" s="60" t="str">
        <f t="shared" si="1"/>
        <v>周南市営熊毛インター前駐車場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15</v>
      </c>
      <c r="S6" s="62" t="str">
        <f t="shared" si="1"/>
        <v>商業施設</v>
      </c>
      <c r="T6" s="62" t="str">
        <f t="shared" si="1"/>
        <v>無</v>
      </c>
      <c r="U6" s="63">
        <f t="shared" si="1"/>
        <v>3168</v>
      </c>
      <c r="V6" s="63">
        <f t="shared" si="1"/>
        <v>113</v>
      </c>
      <c r="W6" s="63">
        <f t="shared" si="1"/>
        <v>300</v>
      </c>
      <c r="X6" s="62" t="str">
        <f t="shared" si="1"/>
        <v>利用料金制</v>
      </c>
      <c r="Y6" s="64">
        <f>IF(Y8="-",NA(),Y8)</f>
        <v>195.5</v>
      </c>
      <c r="Z6" s="64">
        <f t="shared" ref="Z6:AH6" si="2">IF(Z8="-",NA(),Z8)</f>
        <v>191.1</v>
      </c>
      <c r="AA6" s="64">
        <f t="shared" si="2"/>
        <v>182.2</v>
      </c>
      <c r="AB6" s="64">
        <f t="shared" si="2"/>
        <v>145.69999999999999</v>
      </c>
      <c r="AC6" s="64">
        <f t="shared" si="2"/>
        <v>133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48.8</v>
      </c>
      <c r="BG6" s="64">
        <f t="shared" ref="BG6:BO6" si="5">IF(BG8="-",NA(),BG8)</f>
        <v>47.7</v>
      </c>
      <c r="BH6" s="64">
        <f t="shared" si="5"/>
        <v>45.1</v>
      </c>
      <c r="BI6" s="64">
        <f t="shared" si="5"/>
        <v>31.3</v>
      </c>
      <c r="BJ6" s="64">
        <f t="shared" si="5"/>
        <v>25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4358</v>
      </c>
      <c r="BR6" s="65">
        <f t="shared" ref="BR6:BZ6" si="6">IF(BR8="-",NA(),BR8)</f>
        <v>3985</v>
      </c>
      <c r="BS6" s="65">
        <f t="shared" si="6"/>
        <v>3750</v>
      </c>
      <c r="BT6" s="65">
        <f t="shared" si="6"/>
        <v>2472</v>
      </c>
      <c r="BU6" s="65">
        <f t="shared" si="6"/>
        <v>1875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21204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73.5</v>
      </c>
      <c r="DL6" s="64">
        <f t="shared" ref="DL6:DT6" si="9">IF(DL8="-",NA(),DL8)</f>
        <v>79.599999999999994</v>
      </c>
      <c r="DM6" s="64">
        <f t="shared" si="9"/>
        <v>78.8</v>
      </c>
      <c r="DN6" s="64">
        <f t="shared" si="9"/>
        <v>78.8</v>
      </c>
      <c r="DO6" s="64">
        <f t="shared" si="9"/>
        <v>75.2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114</v>
      </c>
      <c r="B7" s="60">
        <f t="shared" ref="B7:X7" si="10">B8</f>
        <v>2017</v>
      </c>
      <c r="C7" s="60">
        <f t="shared" si="10"/>
        <v>352152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周南市</v>
      </c>
      <c r="I7" s="60" t="str">
        <f t="shared" si="10"/>
        <v>周南市営熊毛インター前駐車場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3168</v>
      </c>
      <c r="V7" s="63">
        <f t="shared" si="10"/>
        <v>113</v>
      </c>
      <c r="W7" s="63">
        <f t="shared" si="10"/>
        <v>300</v>
      </c>
      <c r="X7" s="62" t="str">
        <f t="shared" si="10"/>
        <v>利用料金制</v>
      </c>
      <c r="Y7" s="64">
        <f>Y8</f>
        <v>195.5</v>
      </c>
      <c r="Z7" s="64">
        <f t="shared" ref="Z7:AH7" si="11">Z8</f>
        <v>191.1</v>
      </c>
      <c r="AA7" s="64">
        <f t="shared" si="11"/>
        <v>182.2</v>
      </c>
      <c r="AB7" s="64">
        <f t="shared" si="11"/>
        <v>145.69999999999999</v>
      </c>
      <c r="AC7" s="64">
        <f t="shared" si="11"/>
        <v>133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48.8</v>
      </c>
      <c r="BG7" s="64">
        <f t="shared" ref="BG7:BO7" si="14">BG8</f>
        <v>47.7</v>
      </c>
      <c r="BH7" s="64">
        <f t="shared" si="14"/>
        <v>45.1</v>
      </c>
      <c r="BI7" s="64">
        <f t="shared" si="14"/>
        <v>31.3</v>
      </c>
      <c r="BJ7" s="64">
        <f t="shared" si="14"/>
        <v>25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4358</v>
      </c>
      <c r="BR7" s="65">
        <f t="shared" ref="BR7:BZ7" si="15">BR8</f>
        <v>3985</v>
      </c>
      <c r="BS7" s="65">
        <f t="shared" si="15"/>
        <v>3750</v>
      </c>
      <c r="BT7" s="65">
        <f t="shared" si="15"/>
        <v>2472</v>
      </c>
      <c r="BU7" s="65">
        <f t="shared" si="15"/>
        <v>1875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21204</v>
      </c>
      <c r="CN7" s="63">
        <f>CN8</f>
        <v>2000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73.5</v>
      </c>
      <c r="DL7" s="64">
        <f t="shared" ref="DL7:DT7" si="17">DL8</f>
        <v>79.599999999999994</v>
      </c>
      <c r="DM7" s="64">
        <f t="shared" si="17"/>
        <v>78.8</v>
      </c>
      <c r="DN7" s="64">
        <f t="shared" si="17"/>
        <v>78.8</v>
      </c>
      <c r="DO7" s="64">
        <f t="shared" si="17"/>
        <v>75.2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352152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15</v>
      </c>
      <c r="S8" s="69" t="s">
        <v>128</v>
      </c>
      <c r="T8" s="69" t="s">
        <v>129</v>
      </c>
      <c r="U8" s="70">
        <v>3168</v>
      </c>
      <c r="V8" s="70">
        <v>113</v>
      </c>
      <c r="W8" s="70">
        <v>300</v>
      </c>
      <c r="X8" s="69" t="s">
        <v>130</v>
      </c>
      <c r="Y8" s="71">
        <v>195.5</v>
      </c>
      <c r="Z8" s="71">
        <v>191.1</v>
      </c>
      <c r="AA8" s="71">
        <v>182.2</v>
      </c>
      <c r="AB8" s="71">
        <v>145.69999999999999</v>
      </c>
      <c r="AC8" s="71">
        <v>133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48.8</v>
      </c>
      <c r="BG8" s="71">
        <v>47.7</v>
      </c>
      <c r="BH8" s="71">
        <v>45.1</v>
      </c>
      <c r="BI8" s="71">
        <v>31.3</v>
      </c>
      <c r="BJ8" s="71">
        <v>25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4358</v>
      </c>
      <c r="BR8" s="72">
        <v>3985</v>
      </c>
      <c r="BS8" s="72">
        <v>3750</v>
      </c>
      <c r="BT8" s="73">
        <v>2472</v>
      </c>
      <c r="BU8" s="73">
        <v>1875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21204</v>
      </c>
      <c r="CN8" s="70">
        <v>2000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73.5</v>
      </c>
      <c r="DL8" s="71">
        <v>79.599999999999994</v>
      </c>
      <c r="DM8" s="71">
        <v>78.8</v>
      </c>
      <c r="DN8" s="71">
        <v>78.8</v>
      </c>
      <c r="DO8" s="71">
        <v>75.2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2019-02-06T06:31:12Z</cp:lastPrinted>
  <dcterms:created xsi:type="dcterms:W3CDTF">2018-12-07T10:35:30Z</dcterms:created>
  <dcterms:modified xsi:type="dcterms:W3CDTF">2019-02-06T06:31:15Z</dcterms:modified>
</cp:coreProperties>
</file>