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xS4H0/bLLHN9Ohsqyj+JJHqWzYFe2OKSpULWiQjGWDFmgps3BRgATYlpxgiVx7Yg8bhWsszPl1aBouyUDrrKg==" workbookSaltValue="bgPkVNwkEB5ymD1nrv3bpg=="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GQ30" i="4"/>
  <c r="LT76" i="4"/>
  <c r="GQ51" i="4"/>
  <c r="LH30" i="4"/>
  <c r="IE76" i="4"/>
  <c r="BZ30" i="4"/>
  <c r="BG30" i="4"/>
  <c r="LE76" i="4"/>
  <c r="HP76" i="4"/>
  <c r="FX30" i="4"/>
  <c r="AV76" i="4"/>
  <c r="KO51" i="4"/>
  <c r="KO30" i="4"/>
  <c r="BG51" i="4"/>
  <c r="FX51" i="4"/>
  <c r="KP76" i="4"/>
  <c r="HA76" i="4"/>
  <c r="AN51" i="4"/>
  <c r="FE30" i="4"/>
  <c r="JV51" i="4"/>
  <c r="AN30" i="4"/>
  <c r="AG76" i="4"/>
  <c r="FE51" i="4"/>
  <c r="JV30" i="4"/>
  <c r="JC51" i="4"/>
  <c r="KA76" i="4"/>
  <c r="EL51" i="4"/>
  <c r="JC30" i="4"/>
  <c r="GL76" i="4"/>
  <c r="U51" i="4"/>
  <c r="EL30" i="4"/>
  <c r="U30" i="4"/>
  <c r="R76" i="4"/>
</calcChain>
</file>

<file path=xl/sharedStrings.xml><?xml version="1.0" encoding="utf-8"?>
<sst xmlns="http://schemas.openxmlformats.org/spreadsheetml/2006/main" count="315" uniqueCount="137">
  <si>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</si>
  <si>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</si>
  <si>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</si>
  <si>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</si>
  <si>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</si>
  <si>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</si>
  <si>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</si>
  <si>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</si>
  <si>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</si>
  <si>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</si>
  <si>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</si>
  <si>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</si>
  <si>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</si>
  <si>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</si>
  <si>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</si>
  <si>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</si>
  <si>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</si>
  <si>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</si>
  <si>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</si>
  <si>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</si>
  <si>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</si>
  <si>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</si>
  <si>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</si>
  <si>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</si>
  <si>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</si>
  <si>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</si>
  <si>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</si>
  <si>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</si>
  <si>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</si>
  <si>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</si>
  <si>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</si>
  <si>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</si>
  <si>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</si>
  <si>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</si>
  <si>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</si>
  <si>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</si>
  <si>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</si>
  <si>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</si>
  <si>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</si>
  <si>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</si>
  <si>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</si>
  <si>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</si>
  <si>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</si>
  <si>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</si>
  <si>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</si>
  <si>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</si>
  <si>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</si>
  <si>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</si>
  <si>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</si>
  <si>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</si>
  <si>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</si>
  <si>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</si>
  <si>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</si>
  <si>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</si>
  <si>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</si>
  <si>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</si>
  <si>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</si>
  <si>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</si>
  <si>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</si>
  <si>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</si>
  <si>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</si>
  <si>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</si>
  <si>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</si>
  <si>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</si>
  <si>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</si>
  <si>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</si>
  <si>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</si>
  <si>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</si>
  <si>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</si>
  <si>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</si>
  <si>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</si>
  <si>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</si>
  <si>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</si>
  <si>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</si>
  <si>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</si>
  <si>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</si>
  <si>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</si>
  <si>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</si>
  <si>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</si>
  <si>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</si>
  <si>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</si>
  <si>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</si>
  <si>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</si>
  <si>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</si>
  <si>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</si>
  <si>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</si>
  <si>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</si>
  <si>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</si>
  <si>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</si>
  <si>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</si>
  <si>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</si>
  <si>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</si>
  <si>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</si>
  <si>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</si>
  <si>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</si>
  <si>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</si>
  <si>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</si>
  <si>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</si>
  <si>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</si>
  <si>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</si>
  <si>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</si>
  <si>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</si>
  <si>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</si>
  <si>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</si>
  <si>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</si>
  <si>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</si>
  <si>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</si>
  <si>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</si>
  <si>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</si>
  <si>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</si>
  <si>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</si>
  <si>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</si>
  <si>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</si>
  <si>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</si>
  <si>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</si>
  <si>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</si>
  <si>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周南市徳山駅西駐車場</t>
  </si>
  <si>
    <t>法非適用</t>
  </si>
  <si>
    <t>駐車場整備事業</t>
  </si>
  <si>
    <t>-</t>
  </si>
  <si>
    <t>Ａ１Ｂ２</t>
  </si>
  <si>
    <t>非設置</t>
  </si>
  <si>
    <t>該当数値なし</t>
  </si>
  <si>
    <t>その他駐車場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</si>
  <si>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</si>
  <si>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</si>
  <si>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</si>
  <si>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</si>
  <si>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</si>
  <si>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</si>
  <si>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</si>
  <si>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</si>
  <si>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</si>
  <si>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供用開始日と同日にオープンした隣接の徳山駅前賑わい交流施設において、予想を上回る入館者数を記録しているため、稼働率が高くなっている。</t>
    <rPh sb="4" eb="5">
      <t>ビ</t>
    </rPh>
    <rPh sb="54" eb="56">
      <t>カドウ</t>
    </rPh>
    <rPh sb="56" eb="57">
      <t>リツ</t>
    </rPh>
    <rPh sb="58" eb="59">
      <t>タカ</t>
    </rPh>
    <phoneticPr fontId="5"/>
  </si>
  <si>
    <t>平成30年2月3日に供用開始した。供用開始と同日にオープンした隣接の徳山駅前賑わい交流施設において、予想を上回る入館者数を記録しているため、収益的収支比率、売上高ＧＯＰ比率が高くなっている。</t>
    <rPh sb="0" eb="2">
      <t>ヘイセイ</t>
    </rPh>
    <rPh sb="4" eb="5">
      <t>ネン</t>
    </rPh>
    <rPh sb="6" eb="7">
      <t>ツキ</t>
    </rPh>
    <rPh sb="8" eb="9">
      <t>ヒ</t>
    </rPh>
    <rPh sb="10" eb="12">
      <t>キョウヨウ</t>
    </rPh>
    <rPh sb="12" eb="14">
      <t>カイシ</t>
    </rPh>
    <rPh sb="17" eb="19">
      <t>キョウヨウ</t>
    </rPh>
    <rPh sb="19" eb="21">
      <t>カイシ</t>
    </rPh>
    <rPh sb="22" eb="24">
      <t>ドウジツ</t>
    </rPh>
    <rPh sb="31" eb="33">
      <t>リンセツ</t>
    </rPh>
    <rPh sb="34" eb="36">
      <t>トクヤマ</t>
    </rPh>
    <rPh sb="36" eb="38">
      <t>エキマエ</t>
    </rPh>
    <rPh sb="38" eb="39">
      <t>ニギ</t>
    </rPh>
    <rPh sb="41" eb="43">
      <t>コウリュウ</t>
    </rPh>
    <rPh sb="43" eb="45">
      <t>シセツ</t>
    </rPh>
    <rPh sb="61" eb="63">
      <t>キロク</t>
    </rPh>
    <rPh sb="70" eb="72">
      <t>シュウエキ</t>
    </rPh>
    <rPh sb="72" eb="73">
      <t>テキ</t>
    </rPh>
    <rPh sb="73" eb="75">
      <t>シュウシ</t>
    </rPh>
    <rPh sb="75" eb="77">
      <t>ヒリツ</t>
    </rPh>
    <rPh sb="78" eb="80">
      <t>ウリアゲ</t>
    </rPh>
    <rPh sb="80" eb="81">
      <t>ダカ</t>
    </rPh>
    <rPh sb="84" eb="86">
      <t>ヒリツ</t>
    </rPh>
    <rPh sb="87" eb="88">
      <t>タカ</t>
    </rPh>
    <phoneticPr fontId="5"/>
  </si>
  <si>
    <t>平成30年2月3日に供用開始したため、当面は設備投資の予定はないが、施設を長期的に活用していくためには予防保全的な対策が重要であることから、今後、計画的な修繕を検討していく。</t>
    <rPh sb="19" eb="21">
      <t>トウメン</t>
    </rPh>
    <rPh sb="22" eb="24">
      <t>セツビ</t>
    </rPh>
    <rPh sb="24" eb="26">
      <t>トウシ</t>
    </rPh>
    <rPh sb="27" eb="29">
      <t>ヨテイ</t>
    </rPh>
    <rPh sb="34" eb="36">
      <t>シセツ</t>
    </rPh>
    <rPh sb="37" eb="40">
      <t>チョウキテキ</t>
    </rPh>
    <rPh sb="41" eb="43">
      <t>カツヨウ</t>
    </rPh>
    <rPh sb="51" eb="53">
      <t>ヨボウ</t>
    </rPh>
    <rPh sb="53" eb="55">
      <t>ホゼン</t>
    </rPh>
    <rPh sb="55" eb="56">
      <t>テキ</t>
    </rPh>
    <rPh sb="57" eb="59">
      <t>タイサク</t>
    </rPh>
    <rPh sb="60" eb="62">
      <t>ジュウヨウ</t>
    </rPh>
    <rPh sb="70" eb="72">
      <t>コンゴ</t>
    </rPh>
    <rPh sb="73" eb="76">
      <t>ケイカクテキ</t>
    </rPh>
    <rPh sb="77" eb="79">
      <t>シュウゼン</t>
    </rPh>
    <rPh sb="80" eb="82">
      <t>ケントウ</t>
    </rPh>
    <phoneticPr fontId="5"/>
  </si>
  <si>
    <t>現在、市直営による管理を実施している。今後、収支や利用状況の動向に注視し、民間活力を活用する等の検討を行い、効率的かつ適正な運営に努める。</t>
    <rPh sb="0" eb="2">
      <t>ゲンザイ</t>
    </rPh>
    <rPh sb="3" eb="4">
      <t>シ</t>
    </rPh>
    <rPh sb="4" eb="6">
      <t>チョクエイ</t>
    </rPh>
    <rPh sb="9" eb="11">
      <t>カンリ</t>
    </rPh>
    <rPh sb="12" eb="14">
      <t>ジッシ</t>
    </rPh>
    <rPh sb="19" eb="21">
      <t>コンゴ</t>
    </rPh>
    <rPh sb="22" eb="24">
      <t>シュウシ</t>
    </rPh>
    <rPh sb="25" eb="27">
      <t>リヨウ</t>
    </rPh>
    <rPh sb="27" eb="29">
      <t>ジョウキョウ</t>
    </rPh>
    <rPh sb="30" eb="32">
      <t>ドウコウ</t>
    </rPh>
    <rPh sb="33" eb="35">
      <t>チュウシ</t>
    </rPh>
    <rPh sb="37" eb="39">
      <t>ミンカン</t>
    </rPh>
    <rPh sb="39" eb="41">
      <t>カツリョク</t>
    </rPh>
    <rPh sb="42" eb="44">
      <t>カツヨウ</t>
    </rPh>
    <rPh sb="46" eb="47">
      <t>トウ</t>
    </rPh>
    <rPh sb="48" eb="50">
      <t>ケントウ</t>
    </rPh>
    <rPh sb="51" eb="52">
      <t>オコナ</t>
    </rPh>
    <rPh sb="54" eb="57">
      <t>コウリツテキ</t>
    </rPh>
    <rPh sb="59" eb="61">
      <t>テキセイ</t>
    </rPh>
    <rPh sb="62" eb="64">
      <t>ウンエイ</t>
    </rPh>
    <rPh sb="65" eb="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</si>
</sst>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#N/A</c:v>
                </c:pt>
                <c:pt idx="4">
                  <c:v>289</c:v>
                </c:pt>
              </c:numCache>
            </c:numRef>
          </c:val>
          <c:extLst xmlns:c16r2="http://schemas.microsoft.com/office/drawing/2015/06/chart">
            <c:ext xmlns:c16="http://schemas.microsoft.com/office/drawing/2014/chart" uri="{C3380CC4-5D6E-409C-BE32-E72D297353CC}">
              <c16:uniqueId val="{00000000-4369-4A0C-8664-812CE5C4F3A4}"/>
            </c:ext>
          </c:extLst>
        </c:ser>
        <c:dLbls>
          <c:showLegendKey val="0"/>
          <c:showVal val="0"/>
          <c:showCatName val="0"/>
          <c:showSerName val="0"/>
          <c:showPercent val="0"/>
          <c:showBubbleSize val="0"/>
        </c:dLbls>
        <c:gapWidth val="150"/>
        <c:axId val="90052480"/>
        <c:axId val="900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4369-4A0C-8664-812CE5C4F3A4}"/>
            </c:ext>
          </c:extLst>
        </c:ser>
        <c:dLbls>
          <c:showLegendKey val="0"/>
          <c:showVal val="0"/>
          <c:showCatName val="0"/>
          <c:showSerName val="0"/>
          <c:showPercent val="0"/>
          <c:showBubbleSize val="0"/>
        </c:dLbls>
        <c:marker val="1"/>
        <c:smooth val="0"/>
        <c:axId val="90052480"/>
        <c:axId val="90075136"/>
      </c:lineChart>
      <c:dateAx>
        <c:axId val="90052480"/>
        <c:scaling>
          <c:orientation val="minMax"/>
        </c:scaling>
        <c:delete val="1"/>
        <c:axPos val="b"/>
        <c:numFmt formatCode="ge" sourceLinked="1"/>
        <c:majorTickMark val="none"/>
        <c:minorTickMark val="none"/>
        <c:tickLblPos val="none"/>
        <c:crossAx val="90075136"/>
        <c:crosses val="autoZero"/>
        <c:auto val="1"/>
        <c:lblOffset val="100"/>
        <c:baseTimeUnit val="years"/>
      </c:dateAx>
      <c:valAx>
        <c:axId val="900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0990-4284-9052-4D8117E1731D}"/>
            </c:ext>
          </c:extLst>
        </c:ser>
        <c:dLbls>
          <c:showLegendKey val="0"/>
          <c:showVal val="0"/>
          <c:showCatName val="0"/>
          <c:showSerName val="0"/>
          <c:showPercent val="0"/>
          <c:showBubbleSize val="0"/>
        </c:dLbls>
        <c:gapWidth val="150"/>
        <c:axId val="93312896"/>
        <c:axId val="933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0990-4284-9052-4D8117E1731D}"/>
            </c:ext>
          </c:extLst>
        </c:ser>
        <c:dLbls>
          <c:showLegendKey val="0"/>
          <c:showVal val="0"/>
          <c:showCatName val="0"/>
          <c:showSerName val="0"/>
          <c:showPercent val="0"/>
          <c:showBubbleSize val="0"/>
        </c:dLbls>
        <c:marker val="1"/>
        <c:smooth val="0"/>
        <c:axId val="93312896"/>
        <c:axId val="93327360"/>
      </c:lineChart>
      <c:dateAx>
        <c:axId val="93312896"/>
        <c:scaling>
          <c:orientation val="minMax"/>
        </c:scaling>
        <c:delete val="1"/>
        <c:axPos val="b"/>
        <c:numFmt formatCode="ge" sourceLinked="1"/>
        <c:majorTickMark val="none"/>
        <c:minorTickMark val="none"/>
        <c:tickLblPos val="none"/>
        <c:crossAx val="93327360"/>
        <c:crosses val="autoZero"/>
        <c:auto val="1"/>
        <c:lblOffset val="100"/>
        <c:baseTimeUnit val="years"/>
      </c:dateAx>
      <c:valAx>
        <c:axId val="9332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1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B4B-400D-A9D3-62DB2664D61D}"/>
            </c:ext>
          </c:extLst>
        </c:ser>
        <c:dLbls>
          <c:showLegendKey val="0"/>
          <c:showVal val="0"/>
          <c:showCatName val="0"/>
          <c:showSerName val="0"/>
          <c:showPercent val="0"/>
          <c:showBubbleSize val="0"/>
        </c:dLbls>
        <c:gapWidth val="150"/>
        <c:axId val="93361664"/>
        <c:axId val="933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B4B-400D-A9D3-62DB2664D61D}"/>
            </c:ext>
          </c:extLst>
        </c:ser>
        <c:dLbls>
          <c:showLegendKey val="0"/>
          <c:showVal val="0"/>
          <c:showCatName val="0"/>
          <c:showSerName val="0"/>
          <c:showPercent val="0"/>
          <c:showBubbleSize val="0"/>
        </c:dLbls>
        <c:marker val="1"/>
        <c:smooth val="0"/>
        <c:axId val="93361664"/>
        <c:axId val="93363584"/>
      </c:lineChart>
      <c:dateAx>
        <c:axId val="93361664"/>
        <c:scaling>
          <c:orientation val="minMax"/>
        </c:scaling>
        <c:delete val="1"/>
        <c:axPos val="b"/>
        <c:numFmt formatCode="ge" sourceLinked="1"/>
        <c:majorTickMark val="none"/>
        <c:minorTickMark val="none"/>
        <c:tickLblPos val="none"/>
        <c:crossAx val="93363584"/>
        <c:crosses val="autoZero"/>
        <c:auto val="1"/>
        <c:lblOffset val="100"/>
        <c:baseTimeUnit val="years"/>
      </c:dateAx>
      <c:valAx>
        <c:axId val="9336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2E3-4320-B1B8-E972614FBA73}"/>
            </c:ext>
          </c:extLst>
        </c:ser>
        <c:dLbls>
          <c:showLegendKey val="0"/>
          <c:showVal val="0"/>
          <c:showCatName val="0"/>
          <c:showSerName val="0"/>
          <c:showPercent val="0"/>
          <c:showBubbleSize val="0"/>
        </c:dLbls>
        <c:gapWidth val="150"/>
        <c:axId val="93410432"/>
        <c:axId val="934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2E3-4320-B1B8-E972614FBA73}"/>
            </c:ext>
          </c:extLst>
        </c:ser>
        <c:dLbls>
          <c:showLegendKey val="0"/>
          <c:showVal val="0"/>
          <c:showCatName val="0"/>
          <c:showSerName val="0"/>
          <c:showPercent val="0"/>
          <c:showBubbleSize val="0"/>
        </c:dLbls>
        <c:marker val="1"/>
        <c:smooth val="0"/>
        <c:axId val="93410432"/>
        <c:axId val="93412352"/>
      </c:lineChart>
      <c:dateAx>
        <c:axId val="93410432"/>
        <c:scaling>
          <c:orientation val="minMax"/>
        </c:scaling>
        <c:delete val="1"/>
        <c:axPos val="b"/>
        <c:numFmt formatCode="ge" sourceLinked="1"/>
        <c:majorTickMark val="none"/>
        <c:minorTickMark val="none"/>
        <c:tickLblPos val="none"/>
        <c:crossAx val="93412352"/>
        <c:crosses val="autoZero"/>
        <c:auto val="1"/>
        <c:lblOffset val="100"/>
        <c:baseTimeUnit val="years"/>
      </c:dateAx>
      <c:valAx>
        <c:axId val="9341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1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EFE7-4A61-A1D1-8361F4BBCDB8}"/>
            </c:ext>
          </c:extLst>
        </c:ser>
        <c:dLbls>
          <c:showLegendKey val="0"/>
          <c:showVal val="0"/>
          <c:showCatName val="0"/>
          <c:showSerName val="0"/>
          <c:showPercent val="0"/>
          <c:showBubbleSize val="0"/>
        </c:dLbls>
        <c:gapWidth val="150"/>
        <c:axId val="93446912"/>
        <c:axId val="934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EFE7-4A61-A1D1-8361F4BBCDB8}"/>
            </c:ext>
          </c:extLst>
        </c:ser>
        <c:dLbls>
          <c:showLegendKey val="0"/>
          <c:showVal val="0"/>
          <c:showCatName val="0"/>
          <c:showSerName val="0"/>
          <c:showPercent val="0"/>
          <c:showBubbleSize val="0"/>
        </c:dLbls>
        <c:marker val="1"/>
        <c:smooth val="0"/>
        <c:axId val="93446912"/>
        <c:axId val="93448832"/>
      </c:lineChart>
      <c:dateAx>
        <c:axId val="93446912"/>
        <c:scaling>
          <c:orientation val="minMax"/>
        </c:scaling>
        <c:delete val="1"/>
        <c:axPos val="b"/>
        <c:numFmt formatCode="ge" sourceLinked="1"/>
        <c:majorTickMark val="none"/>
        <c:minorTickMark val="none"/>
        <c:tickLblPos val="none"/>
        <c:crossAx val="93448832"/>
        <c:crosses val="autoZero"/>
        <c:auto val="1"/>
        <c:lblOffset val="100"/>
        <c:baseTimeUnit val="years"/>
      </c:dateAx>
      <c:valAx>
        <c:axId val="9344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4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72F8-483B-9F9D-E23387529C05}"/>
            </c:ext>
          </c:extLst>
        </c:ser>
        <c:dLbls>
          <c:showLegendKey val="0"/>
          <c:showVal val="0"/>
          <c:showCatName val="0"/>
          <c:showSerName val="0"/>
          <c:showPercent val="0"/>
          <c:showBubbleSize val="0"/>
        </c:dLbls>
        <c:gapWidth val="150"/>
        <c:axId val="93504256"/>
        <c:axId val="935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72F8-483B-9F9D-E23387529C05}"/>
            </c:ext>
          </c:extLst>
        </c:ser>
        <c:dLbls>
          <c:showLegendKey val="0"/>
          <c:showVal val="0"/>
          <c:showCatName val="0"/>
          <c:showSerName val="0"/>
          <c:showPercent val="0"/>
          <c:showBubbleSize val="0"/>
        </c:dLbls>
        <c:marker val="1"/>
        <c:smooth val="0"/>
        <c:axId val="93504256"/>
        <c:axId val="93506176"/>
      </c:lineChart>
      <c:dateAx>
        <c:axId val="93504256"/>
        <c:scaling>
          <c:orientation val="minMax"/>
        </c:scaling>
        <c:delete val="1"/>
        <c:axPos val="b"/>
        <c:numFmt formatCode="ge" sourceLinked="1"/>
        <c:majorTickMark val="none"/>
        <c:minorTickMark val="none"/>
        <c:tickLblPos val="none"/>
        <c:crossAx val="93506176"/>
        <c:crosses val="autoZero"/>
        <c:auto val="1"/>
        <c:lblOffset val="100"/>
        <c:baseTimeUnit val="years"/>
      </c:dateAx>
      <c:valAx>
        <c:axId val="9350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50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#N/A</c:v>
                </c:pt>
                <c:pt idx="4">
                  <c:v>656.8</c:v>
                </c:pt>
              </c:numCache>
            </c:numRef>
          </c:val>
          <c:extLst xmlns:c16r2="http://schemas.microsoft.com/office/drawing/2015/06/chart">
            <c:ext xmlns:c16="http://schemas.microsoft.com/office/drawing/2014/chart" uri="{C3380CC4-5D6E-409C-BE32-E72D297353CC}">
              <c16:uniqueId val="{00000000-974F-4CFC-BCCA-FB3DECB35A9F}"/>
            </c:ext>
          </c:extLst>
        </c:ser>
        <c:dLbls>
          <c:showLegendKey val="0"/>
          <c:showVal val="0"/>
          <c:showCatName val="0"/>
          <c:showSerName val="0"/>
          <c:showPercent val="0"/>
          <c:showBubbleSize val="0"/>
        </c:dLbls>
        <c:gapWidth val="150"/>
        <c:axId val="93544832"/>
        <c:axId val="935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974F-4CFC-BCCA-FB3DECB35A9F}"/>
            </c:ext>
          </c:extLst>
        </c:ser>
        <c:dLbls>
          <c:showLegendKey val="0"/>
          <c:showVal val="0"/>
          <c:showCatName val="0"/>
          <c:showSerName val="0"/>
          <c:showPercent val="0"/>
          <c:showBubbleSize val="0"/>
        </c:dLbls>
        <c:marker val="1"/>
        <c:smooth val="0"/>
        <c:axId val="93544832"/>
        <c:axId val="93546752"/>
      </c:lineChart>
      <c:dateAx>
        <c:axId val="93544832"/>
        <c:scaling>
          <c:orientation val="minMax"/>
        </c:scaling>
        <c:delete val="1"/>
        <c:axPos val="b"/>
        <c:numFmt formatCode="ge" sourceLinked="1"/>
        <c:majorTickMark val="none"/>
        <c:minorTickMark val="none"/>
        <c:tickLblPos val="none"/>
        <c:crossAx val="93546752"/>
        <c:crosses val="autoZero"/>
        <c:auto val="1"/>
        <c:lblOffset val="100"/>
        <c:baseTimeUnit val="years"/>
      </c:dateAx>
      <c:valAx>
        <c:axId val="935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4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#N/A</c:v>
                </c:pt>
                <c:pt idx="4">
                  <c:v>65</c:v>
                </c:pt>
              </c:numCache>
            </c:numRef>
          </c:val>
          <c:extLst xmlns:c16r2="http://schemas.microsoft.com/office/drawing/2015/06/chart">
            <c:ext xmlns:c16="http://schemas.microsoft.com/office/drawing/2014/chart" uri="{C3380CC4-5D6E-409C-BE32-E72D297353CC}">
              <c16:uniqueId val="{00000000-160A-455A-97CF-CF677E2B21C0}"/>
            </c:ext>
          </c:extLst>
        </c:ser>
        <c:dLbls>
          <c:showLegendKey val="0"/>
          <c:showVal val="0"/>
          <c:showCatName val="0"/>
          <c:showSerName val="0"/>
          <c:showPercent val="0"/>
          <c:showBubbleSize val="0"/>
        </c:dLbls>
        <c:gapWidth val="150"/>
        <c:axId val="93580672"/>
        <c:axId val="935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160A-455A-97CF-CF677E2B21C0}"/>
            </c:ext>
          </c:extLst>
        </c:ser>
        <c:dLbls>
          <c:showLegendKey val="0"/>
          <c:showVal val="0"/>
          <c:showCatName val="0"/>
          <c:showSerName val="0"/>
          <c:showPercent val="0"/>
          <c:showBubbleSize val="0"/>
        </c:dLbls>
        <c:marker val="1"/>
        <c:smooth val="0"/>
        <c:axId val="93580672"/>
        <c:axId val="93591040"/>
      </c:lineChart>
      <c:dateAx>
        <c:axId val="93580672"/>
        <c:scaling>
          <c:orientation val="minMax"/>
        </c:scaling>
        <c:delete val="1"/>
        <c:axPos val="b"/>
        <c:numFmt formatCode="ge" sourceLinked="1"/>
        <c:majorTickMark val="none"/>
        <c:minorTickMark val="none"/>
        <c:tickLblPos val="none"/>
        <c:crossAx val="93591040"/>
        <c:crosses val="autoZero"/>
        <c:auto val="1"/>
        <c:lblOffset val="100"/>
        <c:baseTimeUnit val="years"/>
      </c:dateAx>
      <c:valAx>
        <c:axId val="9359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8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#N/A</c:v>
                </c:pt>
                <c:pt idx="4">
                  <c:v>2370</c:v>
                </c:pt>
              </c:numCache>
            </c:numRef>
          </c:val>
          <c:extLst xmlns:c16r2="http://schemas.microsoft.com/office/drawing/2015/06/chart">
            <c:ext xmlns:c16="http://schemas.microsoft.com/office/drawing/2014/chart" uri="{C3380CC4-5D6E-409C-BE32-E72D297353CC}">
              <c16:uniqueId val="{00000000-699C-4A9F-88F6-4FAB39B46549}"/>
            </c:ext>
          </c:extLst>
        </c:ser>
        <c:dLbls>
          <c:showLegendKey val="0"/>
          <c:showVal val="0"/>
          <c:showCatName val="0"/>
          <c:showSerName val="0"/>
          <c:showPercent val="0"/>
          <c:showBubbleSize val="0"/>
        </c:dLbls>
        <c:gapWidth val="150"/>
        <c:axId val="93633152"/>
        <c:axId val="936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699C-4A9F-88F6-4FAB39B46549}"/>
            </c:ext>
          </c:extLst>
        </c:ser>
        <c:dLbls>
          <c:showLegendKey val="0"/>
          <c:showVal val="0"/>
          <c:showCatName val="0"/>
          <c:showSerName val="0"/>
          <c:showPercent val="0"/>
          <c:showBubbleSize val="0"/>
        </c:dLbls>
        <c:marker val="1"/>
        <c:smooth val="0"/>
        <c:axId val="93633152"/>
        <c:axId val="93639424"/>
      </c:lineChart>
      <c:dateAx>
        <c:axId val="93633152"/>
        <c:scaling>
          <c:orientation val="minMax"/>
        </c:scaling>
        <c:delete val="1"/>
        <c:axPos val="b"/>
        <c:numFmt formatCode="ge" sourceLinked="1"/>
        <c:majorTickMark val="none"/>
        <c:minorTickMark val="none"/>
        <c:tickLblPos val="none"/>
        <c:crossAx val="93639424"/>
        <c:crosses val="autoZero"/>
        <c:auto val="1"/>
        <c:lblOffset val="100"/>
        <c:baseTimeUnit val="years"/>
      </c:dateAx>
      <c:valAx>
        <c:axId val="9363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63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山口県周南市　周南市徳山駅西駐車場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4028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125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t="str">
        <f>データ!AB7</f>
        <v>-</v>
      </c>
      <c r="CA31" s="110"/>
      <c r="CB31" s="110"/>
      <c r="CC31" s="110"/>
      <c r="CD31" s="110"/>
      <c r="CE31" s="110"/>
      <c r="CF31" s="110"/>
      <c r="CG31" s="110"/>
      <c r="CH31" s="110"/>
      <c r="CI31" s="110"/>
      <c r="CJ31" s="110"/>
      <c r="CK31" s="110"/>
      <c r="CL31" s="110"/>
      <c r="CM31" s="110"/>
      <c r="CN31" s="110"/>
      <c r="CO31" s="110"/>
      <c r="CP31" s="110"/>
      <c r="CQ31" s="110"/>
      <c r="CR31" s="110"/>
      <c r="CS31" s="110">
        <f>データ!AC7</f>
        <v>289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t="str">
        <f>データ!AM7</f>
        <v>-</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t="str">
        <f>データ!DN7</f>
        <v>-</v>
      </c>
      <c r="LI31" s="81"/>
      <c r="LJ31" s="81"/>
      <c r="LK31" s="81"/>
      <c r="LL31" s="81"/>
      <c r="LM31" s="81"/>
      <c r="LN31" s="81"/>
      <c r="LO31" s="81"/>
      <c r="LP31" s="81"/>
      <c r="LQ31" s="81"/>
      <c r="LR31" s="81"/>
      <c r="LS31" s="81"/>
      <c r="LT31" s="81"/>
      <c r="LU31" s="81"/>
      <c r="LV31" s="81"/>
      <c r="LW31" s="81"/>
      <c r="LX31" s="81"/>
      <c r="LY31" s="81"/>
      <c r="LZ31" s="82"/>
      <c r="MA31" s="80">
        <f>データ!DO7</f>
        <v>656.8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162.5</v>
      </c>
      <c r="V32" s="110"/>
      <c r="W32" s="110"/>
      <c r="X32" s="110"/>
      <c r="Y32" s="110"/>
      <c r="Z32" s="110"/>
      <c r="AA32" s="110"/>
      <c r="AB32" s="110"/>
      <c r="AC32" s="110"/>
      <c r="AD32" s="110"/>
      <c r="AE32" s="110"/>
      <c r="AF32" s="110"/>
      <c r="AG32" s="110"/>
      <c r="AH32" s="110"/>
      <c r="AI32" s="110"/>
      <c r="AJ32" s="110"/>
      <c r="AK32" s="110"/>
      <c r="AL32" s="110"/>
      <c r="AM32" s="110"/>
      <c r="AN32" s="110">
        <f>データ!AE7</f>
        <v>149.69999999999999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176.4</v>
      </c>
      <c r="BH32" s="110"/>
      <c r="BI32" s="110"/>
      <c r="BJ32" s="110"/>
      <c r="BK32" s="110"/>
      <c r="BL32" s="110"/>
      <c r="BM32" s="110"/>
      <c r="BN32" s="110"/>
      <c r="BO32" s="110"/>
      <c r="BP32" s="110"/>
      <c r="BQ32" s="110"/>
      <c r="BR32" s="110"/>
      <c r="BS32" s="110"/>
      <c r="BT32" s="110"/>
      <c r="BU32" s="110"/>
      <c r="BV32" s="110"/>
      <c r="BW32" s="110"/>
      <c r="BX32" s="110"/>
      <c r="BY32" s="110"/>
      <c r="BZ32" s="110">
        <f>データ!AG7</f>
        <v>172.5</v>
      </c>
      <c r="CA32" s="110"/>
      <c r="CB32" s="110"/>
      <c r="CC32" s="110"/>
      <c r="CD32" s="110"/>
      <c r="CE32" s="110"/>
      <c r="CF32" s="110"/>
      <c r="CG32" s="110"/>
      <c r="CH32" s="110"/>
      <c r="CI32" s="110"/>
      <c r="CJ32" s="110"/>
      <c r="CK32" s="110"/>
      <c r="CL32" s="110"/>
      <c r="CM32" s="110"/>
      <c r="CN32" s="110"/>
      <c r="CO32" s="110"/>
      <c r="CP32" s="110"/>
      <c r="CQ32" s="110"/>
      <c r="CR32" s="110"/>
      <c r="CS32" s="110">
        <f>データ!AH7</f>
        <v>198.5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5.9</v>
      </c>
      <c r="EM32" s="110"/>
      <c r="EN32" s="110"/>
      <c r="EO32" s="110"/>
      <c r="EP32" s="110"/>
      <c r="EQ32" s="110"/>
      <c r="ER32" s="110"/>
      <c r="ES32" s="110"/>
      <c r="ET32" s="110"/>
      <c r="EU32" s="110"/>
      <c r="EV32" s="110"/>
      <c r="EW32" s="110"/>
      <c r="EX32" s="110"/>
      <c r="EY32" s="110"/>
      <c r="EZ32" s="110"/>
      <c r="FA32" s="110"/>
      <c r="FB32" s="110"/>
      <c r="FC32" s="110"/>
      <c r="FD32" s="110"/>
      <c r="FE32" s="110">
        <f>データ!AP7</f>
        <v>5</v>
      </c>
      <c r="FF32" s="110"/>
      <c r="FG32" s="110"/>
      <c r="FH32" s="110"/>
      <c r="FI32" s="110"/>
      <c r="FJ32" s="110"/>
      <c r="FK32" s="110"/>
      <c r="FL32" s="110"/>
      <c r="FM32" s="110"/>
      <c r="FN32" s="110"/>
      <c r="FO32" s="110"/>
      <c r="FP32" s="110"/>
      <c r="FQ32" s="110"/>
      <c r="FR32" s="110"/>
      <c r="FS32" s="110"/>
      <c r="FT32" s="110"/>
      <c r="FU32" s="110"/>
      <c r="FV32" s="110"/>
      <c r="FW32" s="110"/>
      <c r="FX32" s="110">
        <f>データ!AQ7</f>
        <v>6.1</v>
      </c>
      <c r="FY32" s="110"/>
      <c r="FZ32" s="110"/>
      <c r="GA32" s="110"/>
      <c r="GB32" s="110"/>
      <c r="GC32" s="110"/>
      <c r="GD32" s="110"/>
      <c r="GE32" s="110"/>
      <c r="GF32" s="110"/>
      <c r="GG32" s="110"/>
      <c r="GH32" s="110"/>
      <c r="GI32" s="110"/>
      <c r="GJ32" s="110"/>
      <c r="GK32" s="110"/>
      <c r="GL32" s="110"/>
      <c r="GM32" s="110"/>
      <c r="GN32" s="110"/>
      <c r="GO32" s="110"/>
      <c r="GP32" s="110"/>
      <c r="GQ32" s="110">
        <f>データ!AR7</f>
        <v>5.6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135</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t="str">
        <f>データ!AW7</f>
        <v>-</v>
      </c>
      <c r="BH52" s="109"/>
      <c r="BI52" s="109"/>
      <c r="BJ52" s="109"/>
      <c r="BK52" s="109"/>
      <c r="BL52" s="109"/>
      <c r="BM52" s="109"/>
      <c r="BN52" s="109"/>
      <c r="BO52" s="109"/>
      <c r="BP52" s="109"/>
      <c r="BQ52" s="109"/>
      <c r="BR52" s="109"/>
      <c r="BS52" s="109"/>
      <c r="BT52" s="109"/>
      <c r="BU52" s="109"/>
      <c r="BV52" s="109"/>
      <c r="BW52" s="109"/>
      <c r="BX52" s="109"/>
      <c r="BY52" s="109"/>
      <c r="BZ52" s="109" t="str">
        <f>データ!AX7</f>
        <v>-</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t="str">
        <f>データ!BI7</f>
        <v>-</v>
      </c>
      <c r="GR52" s="110"/>
      <c r="GS52" s="110"/>
      <c r="GT52" s="110"/>
      <c r="GU52" s="110"/>
      <c r="GV52" s="110"/>
      <c r="GW52" s="110"/>
      <c r="GX52" s="110"/>
      <c r="GY52" s="110"/>
      <c r="GZ52" s="110"/>
      <c r="HA52" s="110"/>
      <c r="HB52" s="110"/>
      <c r="HC52" s="110"/>
      <c r="HD52" s="110"/>
      <c r="HE52" s="110"/>
      <c r="HF52" s="110"/>
      <c r="HG52" s="110"/>
      <c r="HH52" s="110"/>
      <c r="HI52" s="110"/>
      <c r="HJ52" s="110">
        <f>データ!BJ7</f>
        <v>65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t="str">
        <f>データ!BS7</f>
        <v>-</v>
      </c>
      <c r="KP52" s="109"/>
      <c r="KQ52" s="109"/>
      <c r="KR52" s="109"/>
      <c r="KS52" s="109"/>
      <c r="KT52" s="109"/>
      <c r="KU52" s="109"/>
      <c r="KV52" s="109"/>
      <c r="KW52" s="109"/>
      <c r="KX52" s="109"/>
      <c r="KY52" s="109"/>
      <c r="KZ52" s="109"/>
      <c r="LA52" s="109"/>
      <c r="LB52" s="109"/>
      <c r="LC52" s="109"/>
      <c r="LD52" s="109"/>
      <c r="LE52" s="109"/>
      <c r="LF52" s="109"/>
      <c r="LG52" s="109"/>
      <c r="LH52" s="109" t="str">
        <f>データ!BT7</f>
        <v>-</v>
      </c>
      <c r="LI52" s="109"/>
      <c r="LJ52" s="109"/>
      <c r="LK52" s="109"/>
      <c r="LL52" s="109"/>
      <c r="LM52" s="109"/>
      <c r="LN52" s="109"/>
      <c r="LO52" s="109"/>
      <c r="LP52" s="109"/>
      <c r="LQ52" s="109"/>
      <c r="LR52" s="109"/>
      <c r="LS52" s="109"/>
      <c r="LT52" s="109"/>
      <c r="LU52" s="109"/>
      <c r="LV52" s="109"/>
      <c r="LW52" s="109"/>
      <c r="LX52" s="109"/>
      <c r="LY52" s="109"/>
      <c r="LZ52" s="109"/>
      <c r="MA52" s="109">
        <f>データ!BU7</f>
        <v>2370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30</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26</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36</v>
      </c>
      <c r="EM53" s="110"/>
      <c r="EN53" s="110"/>
      <c r="EO53" s="110"/>
      <c r="EP53" s="110"/>
      <c r="EQ53" s="110"/>
      <c r="ER53" s="110"/>
      <c r="ES53" s="110"/>
      <c r="ET53" s="110"/>
      <c r="EU53" s="110"/>
      <c r="EV53" s="110"/>
      <c r="EW53" s="110"/>
      <c r="EX53" s="110"/>
      <c r="EY53" s="110"/>
      <c r="EZ53" s="110"/>
      <c r="FA53" s="110"/>
      <c r="FB53" s="110"/>
      <c r="FC53" s="110"/>
      <c r="FD53" s="110"/>
      <c r="FE53" s="110">
        <f>データ!BL7</f>
        <v>29.9</v>
      </c>
      <c r="FF53" s="110"/>
      <c r="FG53" s="110"/>
      <c r="FH53" s="110"/>
      <c r="FI53" s="110"/>
      <c r="FJ53" s="110"/>
      <c r="FK53" s="110"/>
      <c r="FL53" s="110"/>
      <c r="FM53" s="110"/>
      <c r="FN53" s="110"/>
      <c r="FO53" s="110"/>
      <c r="FP53" s="110"/>
      <c r="FQ53" s="110"/>
      <c r="FR53" s="110"/>
      <c r="FS53" s="110"/>
      <c r="FT53" s="110"/>
      <c r="FU53" s="110"/>
      <c r="FV53" s="110"/>
      <c r="FW53" s="110"/>
      <c r="FX53" s="110">
        <f>データ!BM7</f>
        <v>36.1</v>
      </c>
      <c r="FY53" s="110"/>
      <c r="FZ53" s="110"/>
      <c r="GA53" s="110"/>
      <c r="GB53" s="110"/>
      <c r="GC53" s="110"/>
      <c r="GD53" s="110"/>
      <c r="GE53" s="110"/>
      <c r="GF53" s="110"/>
      <c r="GG53" s="110"/>
      <c r="GH53" s="110"/>
      <c r="GI53" s="110"/>
      <c r="GJ53" s="110"/>
      <c r="GK53" s="110"/>
      <c r="GL53" s="110"/>
      <c r="GM53" s="110"/>
      <c r="GN53" s="110"/>
      <c r="GO53" s="110"/>
      <c r="GP53" s="110"/>
      <c r="GQ53" s="110">
        <f>データ!BN7</f>
        <v>33.9</v>
      </c>
      <c r="GR53" s="110"/>
      <c r="GS53" s="110"/>
      <c r="GT53" s="110"/>
      <c r="GU53" s="110"/>
      <c r="GV53" s="110"/>
      <c r="GW53" s="110"/>
      <c r="GX53" s="110"/>
      <c r="GY53" s="110"/>
      <c r="GZ53" s="110"/>
      <c r="HA53" s="110"/>
      <c r="HB53" s="110"/>
      <c r="HC53" s="110"/>
      <c r="HD53" s="110"/>
      <c r="HE53" s="110"/>
      <c r="HF53" s="110"/>
      <c r="HG53" s="110"/>
      <c r="HH53" s="110"/>
      <c r="HI53" s="110"/>
      <c r="HJ53" s="110">
        <f>データ!BO7</f>
        <v>26.5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23102</v>
      </c>
      <c r="JD53" s="109"/>
      <c r="JE53" s="109"/>
      <c r="JF53" s="109"/>
      <c r="JG53" s="109"/>
      <c r="JH53" s="109"/>
      <c r="JI53" s="109"/>
      <c r="JJ53" s="109"/>
      <c r="JK53" s="109"/>
      <c r="JL53" s="109"/>
      <c r="JM53" s="109"/>
      <c r="JN53" s="109"/>
      <c r="JO53" s="109"/>
      <c r="JP53" s="109"/>
      <c r="JQ53" s="109"/>
      <c r="JR53" s="109"/>
      <c r="JS53" s="109"/>
      <c r="JT53" s="109"/>
      <c r="JU53" s="109"/>
      <c r="JV53" s="109">
        <f>データ!BW7</f>
        <v>18295</v>
      </c>
      <c r="JW53" s="109"/>
      <c r="JX53" s="109"/>
      <c r="JY53" s="109"/>
      <c r="JZ53" s="109"/>
      <c r="KA53" s="109"/>
      <c r="KB53" s="109"/>
      <c r="KC53" s="109"/>
      <c r="KD53" s="109"/>
      <c r="KE53" s="109"/>
      <c r="KF53" s="109"/>
      <c r="KG53" s="109"/>
      <c r="KH53" s="109"/>
      <c r="KI53" s="109"/>
      <c r="KJ53" s="109"/>
      <c r="KK53" s="109"/>
      <c r="KL53" s="109"/>
      <c r="KM53" s="109"/>
      <c r="KN53" s="109"/>
      <c r="KO53" s="109">
        <f>データ!BX7</f>
        <v>22959</v>
      </c>
      <c r="KP53" s="109"/>
      <c r="KQ53" s="109"/>
      <c r="KR53" s="109"/>
      <c r="KS53" s="109"/>
      <c r="KT53" s="109"/>
      <c r="KU53" s="109"/>
      <c r="KV53" s="109"/>
      <c r="KW53" s="109"/>
      <c r="KX53" s="109"/>
      <c r="KY53" s="109"/>
      <c r="KZ53" s="109"/>
      <c r="LA53" s="109"/>
      <c r="LB53" s="109"/>
      <c r="LC53" s="109"/>
      <c r="LD53" s="109"/>
      <c r="LE53" s="109"/>
      <c r="LF53" s="109"/>
      <c r="LG53" s="109"/>
      <c r="LH53" s="109">
        <f>データ!BY7</f>
        <v>22148</v>
      </c>
      <c r="LI53" s="109"/>
      <c r="LJ53" s="109"/>
      <c r="LK53" s="109"/>
      <c r="LL53" s="109"/>
      <c r="LM53" s="109"/>
      <c r="LN53" s="109"/>
      <c r="LO53" s="109"/>
      <c r="LP53" s="109"/>
      <c r="LQ53" s="109"/>
      <c r="LR53" s="109"/>
      <c r="LS53" s="109"/>
      <c r="LT53" s="109"/>
      <c r="LU53" s="109"/>
      <c r="LV53" s="109"/>
      <c r="LW53" s="109"/>
      <c r="LX53" s="109"/>
      <c r="LY53" s="109"/>
      <c r="LZ53" s="109"/>
      <c r="MA53" s="109">
        <f>データ!BZ7</f>
        <v>24086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t="str">
        <f>データ!DC7</f>
        <v>-</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ziN/DQRbNJv/D+06DZPQjbEk0xvcW/WJG3e+1O1+gXvsW6LbuGd8HHzOG7/QcOvYPyJWTal+7V4yYPONfUivug==" saltValue="hJ8WKIesCO4SGb38KGbc1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352152</v>
      </c>
      <c r="D6" s="60">
        <f t="shared" si="1"/>
        <v>47</v>
      </c>
      <c r="E6" s="60">
        <f t="shared" si="1"/>
        <v>14</v>
      </c>
      <c r="F6" s="60">
        <f t="shared" si="1"/>
        <v>0</v>
      </c>
      <c r="G6" s="60">
        <f t="shared" si="1"/>
        <v>4</v>
      </c>
      <c r="H6" s="60" t="str">
        <f>SUBSTITUTE(H8,"　","")</f>
        <v>山口県周南市</v>
      </c>
      <c r="I6" s="60" t="str">
        <f t="shared" si="1"/>
        <v>周南市徳山駅西駐車場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0</v>
      </c>
      <c r="S6" s="62" t="str">
        <f t="shared" si="1"/>
        <v>公共施設</v>
      </c>
      <c r="T6" s="62" t="str">
        <f t="shared" si="1"/>
        <v>無</v>
      </c>
      <c r="U6" s="63">
        <f t="shared" si="1"/>
        <v>4028</v>
      </c>
      <c r="V6" s="63">
        <f t="shared" si="1"/>
        <v>125</v>
      </c>
      <c r="W6" s="63">
        <f t="shared" si="1"/>
        <v>200</v>
      </c>
      <c r="X6" s="62" t="str">
        <f t="shared" si="1"/>
        <v>導入なし</v>
      </c>
      <c r="Y6" s="64" t="e">
        <f>IF(Y8="-",NA(),Y8)</f>
        <v>#N/A</v>
      </c>
      <c r="Z6" s="64" t="e">
        <f t="shared" ref="Z6:AH6" si="2">IF(Z8="-",NA(),Z8)</f>
        <v>#N/A</v>
      </c>
      <c r="AA6" s="64" t="e">
        <f t="shared" si="2"/>
        <v>#N/A</v>
      </c>
      <c r="AB6" s="64" t="e">
        <f t="shared" si="2"/>
        <v>#N/A</v>
      </c>
      <c r="AC6" s="64">
        <f t="shared" si="2"/>
        <v>289</v>
      </c>
      <c r="AD6" s="64">
        <f t="shared" si="2"/>
        <v>162.5</v>
      </c>
      <c r="AE6" s="64">
        <f t="shared" si="2"/>
        <v>149.69999999999999</v>
      </c>
      <c r="AF6" s="64">
        <f t="shared" si="2"/>
        <v>176.4</v>
      </c>
      <c r="AG6" s="64">
        <f t="shared" si="2"/>
        <v>172.5</v>
      </c>
      <c r="AH6" s="64">
        <f t="shared" si="2"/>
        <v>198.5</v>
      </c>
      <c r="AI6" s="61" t="str">
        <f>IF(AI8="-","",IF(AI8="-","【-】","【"&amp;SUBSTITUTE(TEXT(AI8,"#,##0.0"),"-","△")&amp;"】"))</f>
        <v>【319.1】</v>
      </c>
      <c r="AJ6" s="64" t="e">
        <f>IF(AJ8="-",NA(),AJ8)</f>
        <v>#N/A</v>
      </c>
      <c r="AK6" s="64" t="e">
        <f t="shared" ref="AK6:AS6" si="3">IF(AK8="-",NA(),AK8)</f>
        <v>#N/A</v>
      </c>
      <c r="AL6" s="64" t="e">
        <f t="shared" si="3"/>
        <v>#N/A</v>
      </c>
      <c r="AM6" s="64" t="e">
        <f t="shared" si="3"/>
        <v>#N/A</v>
      </c>
      <c r="AN6" s="64">
        <f t="shared" si="3"/>
        <v>0</v>
      </c>
      <c r="AO6" s="64">
        <f t="shared" si="3"/>
        <v>5.9</v>
      </c>
      <c r="AP6" s="64">
        <f t="shared" si="3"/>
        <v>5</v>
      </c>
      <c r="AQ6" s="64">
        <f t="shared" si="3"/>
        <v>6.1</v>
      </c>
      <c r="AR6" s="64">
        <f t="shared" si="3"/>
        <v>5.6</v>
      </c>
      <c r="AS6" s="64">
        <f t="shared" si="3"/>
        <v>3.8</v>
      </c>
      <c r="AT6" s="61" t="str">
        <f>IF(AT8="-","",IF(AT8="-","【-】","【"&amp;SUBSTITUTE(TEXT(AT8,"#,##0.0"),"-","△")&amp;"】"))</f>
        <v>【5.6】</v>
      </c>
      <c r="AU6" s="65" t="e">
        <f>IF(AU8="-",NA(),AU8)</f>
        <v>#N/A</v>
      </c>
      <c r="AV6" s="65" t="e">
        <f t="shared" ref="AV6:BD6" si="4">IF(AV8="-",NA(),AV8)</f>
        <v>#N/A</v>
      </c>
      <c r="AW6" s="65" t="e">
        <f t="shared" si="4"/>
        <v>#N/A</v>
      </c>
      <c r="AX6" s="65" t="e">
        <f t="shared" si="4"/>
        <v>#N/A</v>
      </c>
      <c r="AY6" s="65">
        <f t="shared" si="4"/>
        <v>0</v>
      </c>
      <c r="AZ6" s="65">
        <f t="shared" si="4"/>
        <v>46</v>
      </c>
      <c r="BA6" s="65">
        <f t="shared" si="4"/>
        <v>30</v>
      </c>
      <c r="BB6" s="65">
        <f t="shared" si="4"/>
        <v>26</v>
      </c>
      <c r="BC6" s="65">
        <f t="shared" si="4"/>
        <v>26</v>
      </c>
      <c r="BD6" s="65">
        <f t="shared" si="4"/>
        <v>14</v>
      </c>
      <c r="BE6" s="63" t="str">
        <f>IF(BE8="-","",IF(BE8="-","【-】","【"&amp;SUBSTITUTE(TEXT(BE8,"#,##0"),"-","△")&amp;"】"))</f>
        <v>【37】</v>
      </c>
      <c r="BF6" s="64" t="e">
        <f>IF(BF8="-",NA(),BF8)</f>
        <v>#N/A</v>
      </c>
      <c r="BG6" s="64" t="e">
        <f t="shared" ref="BG6:BO6" si="5">IF(BG8="-",NA(),BG8)</f>
        <v>#N/A</v>
      </c>
      <c r="BH6" s="64" t="e">
        <f t="shared" si="5"/>
        <v>#N/A</v>
      </c>
      <c r="BI6" s="64" t="e">
        <f t="shared" si="5"/>
        <v>#N/A</v>
      </c>
      <c r="BJ6" s="64">
        <f t="shared" si="5"/>
        <v>65</v>
      </c>
      <c r="BK6" s="64">
        <f t="shared" si="5"/>
        <v>36</v>
      </c>
      <c r="BL6" s="64">
        <f t="shared" si="5"/>
        <v>29.9</v>
      </c>
      <c r="BM6" s="64">
        <f t="shared" si="5"/>
        <v>36.1</v>
      </c>
      <c r="BN6" s="64">
        <f t="shared" si="5"/>
        <v>33.9</v>
      </c>
      <c r="BO6" s="64">
        <f t="shared" si="5"/>
        <v>26.5</v>
      </c>
      <c r="BP6" s="61" t="str">
        <f>IF(BP8="-","",IF(BP8="-","【-】","【"&amp;SUBSTITUTE(TEXT(BP8,"#,##0.0"),"-","△")&amp;"】"))</f>
        <v>【26.4】</v>
      </c>
      <c r="BQ6" s="65" t="e">
        <f>IF(BQ8="-",NA(),BQ8)</f>
        <v>#N/A</v>
      </c>
      <c r="BR6" s="65" t="e">
        <f t="shared" ref="BR6:BZ6" si="6">IF(BR8="-",NA(),BR8)</f>
        <v>#N/A</v>
      </c>
      <c r="BS6" s="65" t="e">
        <f t="shared" si="6"/>
        <v>#N/A</v>
      </c>
      <c r="BT6" s="65" t="e">
        <f t="shared" si="6"/>
        <v>#N/A</v>
      </c>
      <c r="BU6" s="65">
        <f t="shared" si="6"/>
        <v>2370</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110</v>
      </c>
      <c r="CM6" s="63">
        <f t="shared" ref="CM6:CN6" si="7">CM8</f>
        <v>0</v>
      </c>
      <c r="CN6" s="63">
        <f t="shared" si="7"/>
        <v>0</v>
      </c>
      <c r="CO6" s="64"/>
      <c r="CP6" s="64"/>
      <c r="CQ6" s="64"/>
      <c r="CR6" s="64"/>
      <c r="CS6" s="64"/>
      <c r="CT6" s="64"/>
      <c r="CU6" s="64"/>
      <c r="CV6" s="64"/>
      <c r="CW6" s="64"/>
      <c r="CX6" s="64"/>
      <c r="CY6" s="61" t="s">
        <v>111</v>
      </c>
      <c r="CZ6" s="64" t="e">
        <f>IF(CZ8="-",NA(),CZ8)</f>
        <v>#N/A</v>
      </c>
      <c r="DA6" s="64" t="e">
        <f t="shared" ref="DA6:DI6" si="8">IF(DA8="-",NA(),DA8)</f>
        <v>#N/A</v>
      </c>
      <c r="DB6" s="64" t="e">
        <f t="shared" si="8"/>
        <v>#N/A</v>
      </c>
      <c r="DC6" s="64" t="e">
        <f t="shared" si="8"/>
        <v>#N/A</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t="e">
        <f>IF(DK8="-",NA(),DK8)</f>
        <v>#N/A</v>
      </c>
      <c r="DL6" s="64" t="e">
        <f t="shared" ref="DL6:DT6" si="9">IF(DL8="-",NA(),DL8)</f>
        <v>#N/A</v>
      </c>
      <c r="DM6" s="64" t="e">
        <f t="shared" si="9"/>
        <v>#N/A</v>
      </c>
      <c r="DN6" s="64" t="e">
        <f t="shared" si="9"/>
        <v>#N/A</v>
      </c>
      <c r="DO6" s="64">
        <f t="shared" si="9"/>
        <v>656.8</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112</v>
      </c>
      <c r="B7" s="60">
        <f t="shared" ref="B7:X7" si="10">B8</f>
        <v>2017</v>
      </c>
      <c r="C7" s="60">
        <f t="shared" si="10"/>
        <v>352152</v>
      </c>
      <c r="D7" s="60">
        <f t="shared" si="10"/>
        <v>47</v>
      </c>
      <c r="E7" s="60">
        <f t="shared" si="10"/>
        <v>14</v>
      </c>
      <c r="F7" s="60">
        <f t="shared" si="10"/>
        <v>0</v>
      </c>
      <c r="G7" s="60">
        <f t="shared" si="10"/>
        <v>4</v>
      </c>
      <c r="H7" s="60" t="str">
        <f t="shared" si="10"/>
        <v>山口県　周南市</v>
      </c>
      <c r="I7" s="60" t="str">
        <f t="shared" si="10"/>
        <v>周南市徳山駅西駐車場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0</v>
      </c>
      <c r="S7" s="62" t="str">
        <f t="shared" si="10"/>
        <v>公共施設</v>
      </c>
      <c r="T7" s="62" t="str">
        <f t="shared" si="10"/>
        <v>無</v>
      </c>
      <c r="U7" s="63">
        <f t="shared" si="10"/>
        <v>4028</v>
      </c>
      <c r="V7" s="63">
        <f t="shared" si="10"/>
        <v>125</v>
      </c>
      <c r="W7" s="63">
        <f t="shared" si="10"/>
        <v>200</v>
      </c>
      <c r="X7" s="62" t="str">
        <f t="shared" si="10"/>
        <v>導入なし</v>
      </c>
      <c r="Y7" s="64" t="str">
        <f>Y8</f>
        <v>-</v>
      </c>
      <c r="Z7" s="64" t="str">
        <f t="shared" ref="Z7:AH7" si="11">Z8</f>
        <v>-</v>
      </c>
      <c r="AA7" s="64" t="str">
        <f t="shared" si="11"/>
        <v>-</v>
      </c>
      <c r="AB7" s="64" t="str">
        <f t="shared" si="11"/>
        <v>-</v>
      </c>
      <c r="AC7" s="64">
        <f t="shared" si="11"/>
        <v>289</v>
      </c>
      <c r="AD7" s="64">
        <f t="shared" si="11"/>
        <v>162.5</v>
      </c>
      <c r="AE7" s="64">
        <f t="shared" si="11"/>
        <v>149.69999999999999</v>
      </c>
      <c r="AF7" s="64">
        <f t="shared" si="11"/>
        <v>176.4</v>
      </c>
      <c r="AG7" s="64">
        <f t="shared" si="11"/>
        <v>172.5</v>
      </c>
      <c r="AH7" s="64">
        <f t="shared" si="11"/>
        <v>198.5</v>
      </c>
      <c r="AI7" s="61"/>
      <c r="AJ7" s="64" t="str">
        <f>AJ8</f>
        <v>-</v>
      </c>
      <c r="AK7" s="64" t="str">
        <f t="shared" ref="AK7:AS7" si="12">AK8</f>
        <v>-</v>
      </c>
      <c r="AL7" s="64" t="str">
        <f t="shared" si="12"/>
        <v>-</v>
      </c>
      <c r="AM7" s="64" t="str">
        <f t="shared" si="12"/>
        <v>-</v>
      </c>
      <c r="AN7" s="64">
        <f t="shared" si="12"/>
        <v>0</v>
      </c>
      <c r="AO7" s="64">
        <f t="shared" si="12"/>
        <v>5.9</v>
      </c>
      <c r="AP7" s="64">
        <f t="shared" si="12"/>
        <v>5</v>
      </c>
      <c r="AQ7" s="64">
        <f t="shared" si="12"/>
        <v>6.1</v>
      </c>
      <c r="AR7" s="64">
        <f t="shared" si="12"/>
        <v>5.6</v>
      </c>
      <c r="AS7" s="64">
        <f t="shared" si="12"/>
        <v>3.8</v>
      </c>
      <c r="AT7" s="61"/>
      <c r="AU7" s="65" t="str">
        <f>AU8</f>
        <v>-</v>
      </c>
      <c r="AV7" s="65" t="str">
        <f t="shared" ref="AV7:BD7" si="13">AV8</f>
        <v>-</v>
      </c>
      <c r="AW7" s="65" t="str">
        <f t="shared" si="13"/>
        <v>-</v>
      </c>
      <c r="AX7" s="65" t="str">
        <f t="shared" si="13"/>
        <v>-</v>
      </c>
      <c r="AY7" s="65">
        <f t="shared" si="13"/>
        <v>0</v>
      </c>
      <c r="AZ7" s="65">
        <f t="shared" si="13"/>
        <v>46</v>
      </c>
      <c r="BA7" s="65">
        <f t="shared" si="13"/>
        <v>30</v>
      </c>
      <c r="BB7" s="65">
        <f t="shared" si="13"/>
        <v>26</v>
      </c>
      <c r="BC7" s="65">
        <f t="shared" si="13"/>
        <v>26</v>
      </c>
      <c r="BD7" s="65">
        <f t="shared" si="13"/>
        <v>14</v>
      </c>
      <c r="BE7" s="63"/>
      <c r="BF7" s="64" t="str">
        <f>BF8</f>
        <v>-</v>
      </c>
      <c r="BG7" s="64" t="str">
        <f t="shared" ref="BG7:BO7" si="14">BG8</f>
        <v>-</v>
      </c>
      <c r="BH7" s="64" t="str">
        <f t="shared" si="14"/>
        <v>-</v>
      </c>
      <c r="BI7" s="64" t="str">
        <f t="shared" si="14"/>
        <v>-</v>
      </c>
      <c r="BJ7" s="64">
        <f t="shared" si="14"/>
        <v>65</v>
      </c>
      <c r="BK7" s="64">
        <f t="shared" si="14"/>
        <v>36</v>
      </c>
      <c r="BL7" s="64">
        <f t="shared" si="14"/>
        <v>29.9</v>
      </c>
      <c r="BM7" s="64">
        <f t="shared" si="14"/>
        <v>36.1</v>
      </c>
      <c r="BN7" s="64">
        <f t="shared" si="14"/>
        <v>33.9</v>
      </c>
      <c r="BO7" s="64">
        <f t="shared" si="14"/>
        <v>26.5</v>
      </c>
      <c r="BP7" s="61"/>
      <c r="BQ7" s="65" t="str">
        <f>BQ8</f>
        <v>-</v>
      </c>
      <c r="BR7" s="65" t="str">
        <f t="shared" ref="BR7:BZ7" si="15">BR8</f>
        <v>-</v>
      </c>
      <c r="BS7" s="65" t="str">
        <f t="shared" si="15"/>
        <v>-</v>
      </c>
      <c r="BT7" s="65" t="str">
        <f t="shared" si="15"/>
        <v>-</v>
      </c>
      <c r="BU7" s="65">
        <f t="shared" si="15"/>
        <v>2370</v>
      </c>
      <c r="BV7" s="65">
        <f t="shared" si="15"/>
        <v>23102</v>
      </c>
      <c r="BW7" s="65">
        <f t="shared" si="15"/>
        <v>18295</v>
      </c>
      <c r="BX7" s="65">
        <f t="shared" si="15"/>
        <v>22959</v>
      </c>
      <c r="BY7" s="65">
        <f t="shared" si="15"/>
        <v>22148</v>
      </c>
      <c r="BZ7" s="65">
        <f t="shared" si="15"/>
        <v>24086</v>
      </c>
      <c r="CA7" s="63"/>
      <c r="CB7" s="64" t="s">
        <v>113</v>
      </c>
      <c r="CC7" s="64" t="s">
        <v>113</v>
      </c>
      <c r="CD7" s="64" t="s">
        <v>113</v>
      </c>
      <c r="CE7" s="64" t="s">
        <v>113</v>
      </c>
      <c r="CF7" s="64" t="s">
        <v>113</v>
      </c>
      <c r="CG7" s="64" t="s">
        <v>113</v>
      </c>
      <c r="CH7" s="64" t="s">
        <v>113</v>
      </c>
      <c r="CI7" s="64" t="s">
        <v>113</v>
      </c>
      <c r="CJ7" s="64" t="s">
        <v>113</v>
      </c>
      <c r="CK7" s="64" t="s">
        <v>114</v>
      </c>
      <c r="CL7" s="61"/>
      <c r="CM7" s="63">
        <f>CM8</f>
        <v>0</v>
      </c>
      <c r="CN7" s="63">
        <f>CN8</f>
        <v>0</v>
      </c>
      <c r="CO7" s="64" t="s">
        <v>113</v>
      </c>
      <c r="CP7" s="64" t="s">
        <v>113</v>
      </c>
      <c r="CQ7" s="64" t="s">
        <v>113</v>
      </c>
      <c r="CR7" s="64" t="s">
        <v>113</v>
      </c>
      <c r="CS7" s="64" t="s">
        <v>113</v>
      </c>
      <c r="CT7" s="64" t="s">
        <v>113</v>
      </c>
      <c r="CU7" s="64" t="s">
        <v>113</v>
      </c>
      <c r="CV7" s="64" t="s">
        <v>113</v>
      </c>
      <c r="CW7" s="64" t="s">
        <v>113</v>
      </c>
      <c r="CX7" s="64" t="s">
        <v>114</v>
      </c>
      <c r="CY7" s="61"/>
      <c r="CZ7" s="64" t="str">
        <f>CZ8</f>
        <v>-</v>
      </c>
      <c r="DA7" s="64" t="str">
        <f t="shared" ref="DA7:DI7" si="16">DA8</f>
        <v>-</v>
      </c>
      <c r="DB7" s="64" t="str">
        <f t="shared" si="16"/>
        <v>-</v>
      </c>
      <c r="DC7" s="64" t="str">
        <f t="shared" si="16"/>
        <v>-</v>
      </c>
      <c r="DD7" s="64">
        <f t="shared" si="16"/>
        <v>0</v>
      </c>
      <c r="DE7" s="64">
        <f t="shared" si="16"/>
        <v>1637.3</v>
      </c>
      <c r="DF7" s="64">
        <f t="shared" si="16"/>
        <v>1098.3</v>
      </c>
      <c r="DG7" s="64">
        <f t="shared" si="16"/>
        <v>655.5</v>
      </c>
      <c r="DH7" s="64">
        <f t="shared" si="16"/>
        <v>316.8</v>
      </c>
      <c r="DI7" s="64">
        <f t="shared" si="16"/>
        <v>113.9</v>
      </c>
      <c r="DJ7" s="61"/>
      <c r="DK7" s="64" t="str">
        <f>DK8</f>
        <v>-</v>
      </c>
      <c r="DL7" s="64" t="str">
        <f t="shared" ref="DL7:DT7" si="17">DL8</f>
        <v>-</v>
      </c>
      <c r="DM7" s="64" t="str">
        <f t="shared" si="17"/>
        <v>-</v>
      </c>
      <c r="DN7" s="64" t="str">
        <f t="shared" si="17"/>
        <v>-</v>
      </c>
      <c r="DO7" s="64">
        <f t="shared" si="17"/>
        <v>656.8</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352152</v>
      </c>
      <c r="D8" s="67">
        <v>47</v>
      </c>
      <c r="E8" s="67">
        <v>14</v>
      </c>
      <c r="F8" s="67">
        <v>0</v>
      </c>
      <c r="G8" s="67">
        <v>4</v>
      </c>
      <c r="H8" s="67" t="s">
        <v>115</v>
      </c>
      <c r="I8" s="67" t="s">
        <v>116</v>
      </c>
      <c r="J8" s="67" t="s">
        <v>117</v>
      </c>
      <c r="K8" s="67" t="s">
        <v>118</v>
      </c>
      <c r="L8" s="67" t="s">
        <v>119</v>
      </c>
      <c r="M8" s="67" t="s">
        <v>120</v>
      </c>
      <c r="N8" s="67" t="s">
        <v>121</v>
      </c>
      <c r="O8" s="68" t="s">
        <v>122</v>
      </c>
      <c r="P8" s="69" t="s">
        <v>123</v>
      </c>
      <c r="Q8" s="69" t="s">
        <v>124</v>
      </c>
      <c r="R8" s="70">
        <v>0</v>
      </c>
      <c r="S8" s="69" t="s">
        <v>125</v>
      </c>
      <c r="T8" s="69" t="s">
        <v>126</v>
      </c>
      <c r="U8" s="70">
        <v>4028</v>
      </c>
      <c r="V8" s="70">
        <v>125</v>
      </c>
      <c r="W8" s="70">
        <v>200</v>
      </c>
      <c r="X8" s="69" t="s">
        <v>127</v>
      </c>
      <c r="Y8" s="71" t="s">
        <v>119</v>
      </c>
      <c r="Z8" s="71" t="s">
        <v>119</v>
      </c>
      <c r="AA8" s="71" t="s">
        <v>119</v>
      </c>
      <c r="AB8" s="71" t="s">
        <v>119</v>
      </c>
      <c r="AC8" s="71">
        <v>289</v>
      </c>
      <c r="AD8" s="71">
        <v>162.5</v>
      </c>
      <c r="AE8" s="71">
        <v>149.69999999999999</v>
      </c>
      <c r="AF8" s="71">
        <v>176.4</v>
      </c>
      <c r="AG8" s="71">
        <v>172.5</v>
      </c>
      <c r="AH8" s="71">
        <v>198.5</v>
      </c>
      <c r="AI8" s="68">
        <v>319.10000000000002</v>
      </c>
      <c r="AJ8" s="71" t="s">
        <v>119</v>
      </c>
      <c r="AK8" s="71" t="s">
        <v>119</v>
      </c>
      <c r="AL8" s="71" t="s">
        <v>119</v>
      </c>
      <c r="AM8" s="71" t="s">
        <v>119</v>
      </c>
      <c r="AN8" s="71">
        <v>0</v>
      </c>
      <c r="AO8" s="71">
        <v>5.9</v>
      </c>
      <c r="AP8" s="71">
        <v>5</v>
      </c>
      <c r="AQ8" s="71">
        <v>6.1</v>
      </c>
      <c r="AR8" s="71">
        <v>5.6</v>
      </c>
      <c r="AS8" s="71">
        <v>3.8</v>
      </c>
      <c r="AT8" s="68">
        <v>5.6</v>
      </c>
      <c r="AU8" s="72" t="s">
        <v>119</v>
      </c>
      <c r="AV8" s="72" t="s">
        <v>119</v>
      </c>
      <c r="AW8" s="72" t="s">
        <v>119</v>
      </c>
      <c r="AX8" s="72" t="s">
        <v>119</v>
      </c>
      <c r="AY8" s="72">
        <v>0</v>
      </c>
      <c r="AZ8" s="72">
        <v>46</v>
      </c>
      <c r="BA8" s="72">
        <v>30</v>
      </c>
      <c r="BB8" s="72">
        <v>26</v>
      </c>
      <c r="BC8" s="72">
        <v>26</v>
      </c>
      <c r="BD8" s="72">
        <v>14</v>
      </c>
      <c r="BE8" s="72">
        <v>37</v>
      </c>
      <c r="BF8" s="71" t="s">
        <v>119</v>
      </c>
      <c r="BG8" s="71" t="s">
        <v>119</v>
      </c>
      <c r="BH8" s="71" t="s">
        <v>119</v>
      </c>
      <c r="BI8" s="71" t="s">
        <v>119</v>
      </c>
      <c r="BJ8" s="71">
        <v>65</v>
      </c>
      <c r="BK8" s="71">
        <v>36</v>
      </c>
      <c r="BL8" s="71">
        <v>29.9</v>
      </c>
      <c r="BM8" s="71">
        <v>36.1</v>
      </c>
      <c r="BN8" s="71">
        <v>33.9</v>
      </c>
      <c r="BO8" s="71">
        <v>26.5</v>
      </c>
      <c r="BP8" s="68">
        <v>26.4</v>
      </c>
      <c r="BQ8" s="72" t="s">
        <v>119</v>
      </c>
      <c r="BR8" s="72" t="s">
        <v>119</v>
      </c>
      <c r="BS8" s="72" t="s">
        <v>119</v>
      </c>
      <c r="BT8" s="73" t="s">
        <v>119</v>
      </c>
      <c r="BU8" s="73">
        <v>2370</v>
      </c>
      <c r="BV8" s="72">
        <v>23102</v>
      </c>
      <c r="BW8" s="72">
        <v>18295</v>
      </c>
      <c r="BX8" s="72">
        <v>22959</v>
      </c>
      <c r="BY8" s="72">
        <v>22148</v>
      </c>
      <c r="BZ8" s="72">
        <v>24086</v>
      </c>
      <c r="CA8" s="70">
        <v>15069</v>
      </c>
      <c r="CB8" s="71" t="s">
        <v>119</v>
      </c>
      <c r="CC8" s="71" t="s">
        <v>119</v>
      </c>
      <c r="CD8" s="71" t="s">
        <v>119</v>
      </c>
      <c r="CE8" s="71" t="s">
        <v>119</v>
      </c>
      <c r="CF8" s="71" t="s">
        <v>119</v>
      </c>
      <c r="CG8" s="71" t="s">
        <v>119</v>
      </c>
      <c r="CH8" s="71" t="s">
        <v>119</v>
      </c>
      <c r="CI8" s="71" t="s">
        <v>119</v>
      </c>
      <c r="CJ8" s="71" t="s">
        <v>119</v>
      </c>
      <c r="CK8" s="71" t="s">
        <v>119</v>
      </c>
      <c r="CL8" s="68" t="s">
        <v>119</v>
      </c>
      <c r="CM8" s="70">
        <v>0</v>
      </c>
      <c r="CN8" s="70">
        <v>0</v>
      </c>
      <c r="CO8" s="71" t="s">
        <v>119</v>
      </c>
      <c r="CP8" s="71" t="s">
        <v>119</v>
      </c>
      <c r="CQ8" s="71" t="s">
        <v>119</v>
      </c>
      <c r="CR8" s="71" t="s">
        <v>119</v>
      </c>
      <c r="CS8" s="71" t="s">
        <v>119</v>
      </c>
      <c r="CT8" s="71" t="s">
        <v>119</v>
      </c>
      <c r="CU8" s="71" t="s">
        <v>119</v>
      </c>
      <c r="CV8" s="71" t="s">
        <v>119</v>
      </c>
      <c r="CW8" s="71" t="s">
        <v>119</v>
      </c>
      <c r="CX8" s="71" t="s">
        <v>119</v>
      </c>
      <c r="CY8" s="68" t="s">
        <v>119</v>
      </c>
      <c r="CZ8" s="71" t="s">
        <v>119</v>
      </c>
      <c r="DA8" s="71" t="s">
        <v>119</v>
      </c>
      <c r="DB8" s="71" t="s">
        <v>119</v>
      </c>
      <c r="DC8" s="71" t="s">
        <v>119</v>
      </c>
      <c r="DD8" s="71">
        <v>0</v>
      </c>
      <c r="DE8" s="71">
        <v>1637.3</v>
      </c>
      <c r="DF8" s="71">
        <v>1098.3</v>
      </c>
      <c r="DG8" s="71">
        <v>655.5</v>
      </c>
      <c r="DH8" s="71">
        <v>316.8</v>
      </c>
      <c r="DI8" s="71">
        <v>113.9</v>
      </c>
      <c r="DJ8" s="68">
        <v>120.3</v>
      </c>
      <c r="DK8" s="71" t="s">
        <v>119</v>
      </c>
      <c r="DL8" s="71" t="s">
        <v>119</v>
      </c>
      <c r="DM8" s="71" t="s">
        <v>119</v>
      </c>
      <c r="DN8" s="71" t="s">
        <v>119</v>
      </c>
      <c r="DO8" s="71">
        <v>656.8</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2018-12-07T10:35:32Z</dcterms:created>
  <dcterms:modified xsi:type="dcterms:W3CDTF">2019-02-06T06:39:01Z</dcterms:modified>
</cp:coreProperties>
</file>