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ujRgL27aerb2nA0XrCM5z3wIu1BxzfAH3S1RpuvwWGQ/bsM3crpq6dYlIYVfl4xmrQjqDvdPR3R+aPORk4eJA==" workbookSaltValue="mVk2FmPXvPAuNEf4bImbg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32" i="4"/>
  <c r="HM78" i="4"/>
  <c r="FL54" i="4"/>
  <c r="FL32" i="4"/>
  <c r="CS78" i="4"/>
  <c r="BX54" i="4"/>
  <c r="BX32" i="4"/>
  <c r="MN54" i="4"/>
  <c r="C11" i="5"/>
  <c r="D11" i="5"/>
  <c r="E11" i="5"/>
  <c r="B11" i="5"/>
  <c r="HG54" i="4" l="1"/>
  <c r="FH78" i="4"/>
  <c r="DS54" i="4"/>
  <c r="DS32" i="4"/>
  <c r="AE54" i="4"/>
  <c r="AN78" i="4"/>
  <c r="AE32" i="4"/>
  <c r="KC78" i="4"/>
  <c r="HG32" i="4"/>
  <c r="KU54" i="4"/>
  <c r="KU32" i="4"/>
  <c r="JJ78" i="4"/>
  <c r="GR54" i="4"/>
  <c r="GR32" i="4"/>
  <c r="DD32" i="4"/>
  <c r="EO78" i="4"/>
  <c r="DD54" i="4"/>
  <c r="KF54" i="4"/>
  <c r="U78" i="4"/>
  <c r="P54" i="4"/>
  <c r="P32" i="4"/>
  <c r="KF32" i="4"/>
  <c r="BI32" i="4"/>
  <c r="LY54" i="4"/>
  <c r="LY32" i="4"/>
  <c r="IK32" i="4"/>
  <c r="LO78" i="4"/>
  <c r="IK54" i="4"/>
  <c r="GT78" i="4"/>
  <c r="EW54" i="4"/>
  <c r="EW32" i="4"/>
  <c r="BZ78" i="4"/>
  <c r="BI54" i="4"/>
  <c r="GA78" i="4"/>
  <c r="BG78" i="4"/>
  <c r="AT54" i="4"/>
  <c r="AT32" i="4"/>
  <c r="LJ32" i="4"/>
  <c r="EH32" i="4"/>
  <c r="LJ54" i="4"/>
  <c r="EH54" i="4"/>
  <c r="KV78" i="4"/>
  <c r="HV54" i="4"/>
  <c r="HV32" i="4"/>
</calcChain>
</file>

<file path=xl/sharedStrings.xml><?xml version="1.0" encoding="utf-8"?>
<sst xmlns="http://schemas.openxmlformats.org/spreadsheetml/2006/main" count="320" uniqueCount="194">
  <si>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</si>
  <si>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</si>
  <si>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</si>
  <si>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</si>
  <si>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</si>
  <si>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</si>
  <si>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</si>
  <si>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</si>
  <si>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</si>
  <si>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</si>
  <si>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</si>
  <si>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</si>
  <si>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</si>
  <si>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</si>
  <si>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</si>
  <si>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</si>
  <si>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</si>
  <si>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</si>
  <si>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</si>
  <si>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</si>
  <si>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</si>
  <si>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</si>
  <si>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</si>
  <si>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</si>
  <si>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</si>
  <si>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</si>
  <si>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</si>
  <si>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</si>
  <si>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</si>
  <si>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</si>
  <si>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</si>
  <si>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</si>
  <si>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</si>
  <si>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</si>
  <si>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</si>
  <si>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</si>
  <si>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</si>
  <si>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</si>
  <si>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</si>
  <si>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</si>
  <si>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</si>
  <si>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</si>
  <si>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</si>
  <si>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</si>
  <si>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</si>
  <si>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</si>
  <si>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</si>
  <si>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</si>
  <si>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</si>
  <si>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</si>
  <si>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</si>
  <si>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</si>
  <si>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</si>
  <si>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</si>
  <si>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</si>
  <si>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</si>
  <si>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</si>
  <si>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</si>
  <si>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</si>
  <si>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</si>
  <si>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</si>
  <si>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</si>
  <si>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</si>
  <si>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</si>
  <si>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</si>
  <si>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</si>
  <si>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</si>
  <si>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</si>
  <si>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</si>
  <si>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</si>
  <si>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</si>
  <si>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</si>
  <si>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</si>
  <si>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</si>
  <si>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</si>
  <si>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</si>
  <si>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</si>
  <si>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</si>
  <si>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</si>
  <si>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</si>
  <si>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</si>
  <si>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</si>
  <si>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</si>
  <si>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</si>
  <si>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</si>
  <si>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</si>
  <si>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</si>
  <si>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</si>
  <si>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</si>
  <si>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</si>
  <si>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</si>
  <si>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</si>
  <si>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</si>
  <si>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</si>
  <si>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</si>
  <si>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</si>
  <si>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</si>
  <si>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</si>
  <si>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</si>
  <si>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</si>
  <si>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</si>
  <si>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</si>
  <si>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</si>
  <si>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</si>
  <si>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</si>
  <si>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</si>
  <si>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</si>
  <si>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</si>
  <si>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</si>
  <si>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</si>
  <si>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</si>
  <si>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</si>
  <si>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</si>
  <si>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</si>
  <si>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</si>
  <si>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</si>
  <si>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</si>
  <si>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</si>
  <si>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</si>
  <si>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</si>
  <si>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</si>
  <si>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</si>
  <si>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</si>
  <si>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</si>
  <si>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</si>
  <si>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</si>
  <si>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</si>
  <si>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</si>
  <si>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</si>
  <si>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</si>
  <si>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</si>
  <si>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</si>
  <si>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</si>
  <si>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</si>
  <si>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</si>
  <si>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</si>
  <si>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</si>
  <si>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</si>
  <si>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</si>
  <si>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</si>
  <si>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</si>
  <si>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</si>
  <si>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</si>
  <si>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</si>
  <si>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</si>
  <si>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</si>
  <si>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</si>
  <si>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</si>
  <si>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</si>
  <si>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</si>
  <si>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</si>
  <si>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</si>
  <si>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</si>
  <si>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</si>
  <si>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</si>
  <si>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</si>
  <si>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</si>
  <si>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</si>
  <si>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</si>
  <si>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当該値(N-4)</t>
    <phoneticPr fontId="5"/>
  </si>
  <si>
    <t>当該値(N-2)</t>
    <phoneticPr fontId="5"/>
  </si>
  <si>
    <t>当該値(N-3)</t>
    <phoneticPr fontId="5"/>
  </si>
  <si>
    <t>当該値(N-2)</t>
    <phoneticPr fontId="5"/>
  </si>
  <si>
    <t>当該値(N-1)</t>
    <phoneticPr fontId="5"/>
  </si>
  <si>
    <t>当該値(N-2)</t>
    <phoneticPr fontId="5"/>
  </si>
  <si>
    <t>当該値(N)</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</si>
  <si>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</si>
  <si>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</si>
  <si>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</si>
  <si>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</si>
  <si>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</si>
  <si>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山口県</t>
  </si>
  <si>
    <t>周防大島町</t>
  </si>
  <si>
    <t>周防大島町立大島病院</t>
  </si>
  <si>
    <t>条例全部</t>
  </si>
  <si>
    <t>病院事業</t>
  </si>
  <si>
    <t>一般病院</t>
  </si>
  <si>
    <t>50床以上～100床未満</t>
  </si>
  <si>
    <t>学術・研究機関出身</t>
  </si>
  <si>
    <t>直営</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</si>
  <si>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</si>
  <si>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</si>
  <si>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</si>
  <si>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</si>
  <si>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</si>
  <si>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</si>
  <si>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</si>
  <si>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</si>
  <si>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</si>
  <si>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</si>
  <si>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周防大島町立大島病院は周防大島町西部地域の地域医療を担い、救急患者等時間外患者受け入れの役割も果たしている。病床は一般病棟39床と療養病棟60床を有し、平成30年7月には療養病床のうち21床を地域包括ケア病床に転換、従来の一部急性期から慢性期の入院医療に加え、回復期入院医療の提供も行うこととなった。
　また、他医療機関等の協力により特殊診療科の診療も行い、一定水準の医療を地域住民へ提供している。
　平成29年12月には透析部門について、周防大島町立東和病院との統合を当院へ集約する形で行い合理化を図った。</t>
    <rPh sb="109" eb="111">
      <t>ジュウライ</t>
    </rPh>
    <rPh sb="123" eb="125">
      <t>ニュウイン</t>
    </rPh>
    <rPh sb="125" eb="127">
      <t>イリョウ</t>
    </rPh>
    <rPh sb="128" eb="129">
      <t>クワ</t>
    </rPh>
    <rPh sb="131" eb="133">
      <t>カイフク</t>
    </rPh>
    <rPh sb="133" eb="134">
      <t>キ</t>
    </rPh>
    <rPh sb="136" eb="138">
      <t>イリョウ</t>
    </rPh>
    <rPh sb="139" eb="141">
      <t>テイキョウ</t>
    </rPh>
    <rPh sb="142" eb="143">
      <t>オコナ</t>
    </rPh>
    <phoneticPr fontId="5"/>
  </si>
  <si>
    <t>　経常収支比率・医業収支比率とも平成30年度は前年度から増加し、医業収支比率は類似病院平均値を上回った。これは平成29年12月の透析部門統合と、平成30年7月に療養病床の一部21床を地域包括ケア病床へ転換したこと等による医業収益の増加が主な要因である。また、入・外患者1人1日当たり収益の増加もこれによるものである。累積欠損金比率は平成29年度に続き赤字発生により、欠損金が発生し増加した。
　職員給与費対医業収益比率、材料費対医業収益比率は医業収益増加により減少した。今後は後発医薬品採用を促進し経費削減を図る。</t>
    <rPh sb="28" eb="30">
      <t>ゾウカ</t>
    </rPh>
    <rPh sb="32" eb="34">
      <t>イギョウ</t>
    </rPh>
    <rPh sb="34" eb="36">
      <t>シュウシ</t>
    </rPh>
    <rPh sb="36" eb="38">
      <t>ヒリツ</t>
    </rPh>
    <rPh sb="47" eb="48">
      <t>ウエ</t>
    </rPh>
    <rPh sb="55" eb="57">
      <t>ヘイセイ</t>
    </rPh>
    <rPh sb="59" eb="60">
      <t>ネン</t>
    </rPh>
    <rPh sb="62" eb="63">
      <t>ガツ</t>
    </rPh>
    <rPh sb="64" eb="66">
      <t>トウセキ</t>
    </rPh>
    <rPh sb="66" eb="68">
      <t>ブモン</t>
    </rPh>
    <rPh sb="68" eb="70">
      <t>トウゴウ</t>
    </rPh>
    <rPh sb="72" eb="74">
      <t>ヘイセイ</t>
    </rPh>
    <rPh sb="76" eb="77">
      <t>ネン</t>
    </rPh>
    <rPh sb="78" eb="79">
      <t>ガツ</t>
    </rPh>
    <rPh sb="80" eb="82">
      <t>リョウヨウ</t>
    </rPh>
    <rPh sb="82" eb="84">
      <t>ビョウショウ</t>
    </rPh>
    <rPh sb="85" eb="87">
      <t>イチブ</t>
    </rPh>
    <rPh sb="89" eb="90">
      <t>ショウ</t>
    </rPh>
    <rPh sb="91" eb="93">
      <t>チイキ</t>
    </rPh>
    <rPh sb="93" eb="95">
      <t>ホウカツ</t>
    </rPh>
    <rPh sb="97" eb="99">
      <t>ビョウショウ</t>
    </rPh>
    <rPh sb="100" eb="102">
      <t>テンカン</t>
    </rPh>
    <rPh sb="106" eb="107">
      <t>トウ</t>
    </rPh>
    <rPh sb="110" eb="112">
      <t>イギョウ</t>
    </rPh>
    <rPh sb="112" eb="114">
      <t>シュウエキ</t>
    </rPh>
    <rPh sb="115" eb="117">
      <t>ゾウカ</t>
    </rPh>
    <rPh sb="118" eb="119">
      <t>オモ</t>
    </rPh>
    <rPh sb="120" eb="122">
      <t>ヨウイン</t>
    </rPh>
    <rPh sb="173" eb="174">
      <t>ツヅ</t>
    </rPh>
    <rPh sb="175" eb="177">
      <t>アカジ</t>
    </rPh>
    <rPh sb="177" eb="179">
      <t>ハッセイ</t>
    </rPh>
    <rPh sb="190" eb="192">
      <t>ゾウカ</t>
    </rPh>
    <rPh sb="221" eb="223">
      <t>イギョウ</t>
    </rPh>
    <rPh sb="223" eb="225">
      <t>シュウエキ</t>
    </rPh>
    <rPh sb="225" eb="227">
      <t>ゾウカ</t>
    </rPh>
    <rPh sb="230" eb="232">
      <t>ゲンショウ</t>
    </rPh>
    <rPh sb="235" eb="237">
      <t>コンゴ</t>
    </rPh>
    <rPh sb="238" eb="240">
      <t>コウハツ</t>
    </rPh>
    <rPh sb="240" eb="243">
      <t>イヤクヒン</t>
    </rPh>
    <rPh sb="243" eb="245">
      <t>サイヨウ</t>
    </rPh>
    <rPh sb="246" eb="248">
      <t>ソクシン</t>
    </rPh>
    <rPh sb="249" eb="251">
      <t>ケイヒ</t>
    </rPh>
    <rPh sb="251" eb="253">
      <t>サクゲン</t>
    </rPh>
    <rPh sb="254" eb="255">
      <t>ハカ</t>
    </rPh>
    <phoneticPr fontId="5"/>
  </si>
  <si>
    <t>　平成22年度に病院を新築したため有形固定資産減価償却率は平均値を大きく下回っている。しかしその際更新整備した機器の減価償却が進展してきており、器械備品減価償却率は上昇傾向にある。設備投資については経営状況に鑑みて抑制する方針であり、今後は老朽化が進んで行くことが考えられる。
　１床当たり有形固定資産は地域住民へ一定水準の医療を提供するためＭＲＩ等の高額な医療機器を整備しているほか、人工透析に要する機器整備も行っていることから、平均値を上回っていると考える。今後の設備投資については地域の医療需給情報等の分析を行うなどし、過大な投資とならないよう留意する。</t>
    <rPh sb="72" eb="74">
      <t>キカイ</t>
    </rPh>
    <rPh sb="90" eb="92">
      <t>セツビ</t>
    </rPh>
    <rPh sb="92" eb="94">
      <t>トウシ</t>
    </rPh>
    <rPh sb="234" eb="236">
      <t>セツビ</t>
    </rPh>
    <rPh sb="236" eb="238">
      <t>トウシ</t>
    </rPh>
    <phoneticPr fontId="5"/>
  </si>
  <si>
    <t>　周防大島町立大島病院は東西に広い周防大島町の西部地区において地域医療の確保に欠かすこのとできない病院である。
　近年周防大島町の人口が徐々に減少していく状況の中、平成30年7月の療養病床21床の地域包括ケア病床への転換、平成29年12月の透析部門統合等により平成30年度の医業収益は増加した。しかし未だ欠損金が生じる状況は継続しており、更なる改善が必要である。
　今後は町立3病院全体で病床の規模・機能、診療科の見直し等再編を行い、合理化を図る。
　また、周辺の医療機関、施設等との連携を強化し外来患者の確保、病床利用率の向上を目指す。</t>
    <rPh sb="82" eb="84">
      <t>ヘイセイ</t>
    </rPh>
    <rPh sb="86" eb="87">
      <t>ネン</t>
    </rPh>
    <rPh sb="88" eb="89">
      <t>ガツ</t>
    </rPh>
    <rPh sb="90" eb="92">
      <t>リョウヨウ</t>
    </rPh>
    <rPh sb="92" eb="94">
      <t>ビョウショウ</t>
    </rPh>
    <rPh sb="96" eb="97">
      <t>ショウ</t>
    </rPh>
    <rPh sb="98" eb="100">
      <t>チイキ</t>
    </rPh>
    <rPh sb="100" eb="102">
      <t>ホウカツ</t>
    </rPh>
    <rPh sb="104" eb="106">
      <t>ビョウショウ</t>
    </rPh>
    <rPh sb="108" eb="110">
      <t>テンカン</t>
    </rPh>
    <rPh sb="111" eb="113">
      <t>ヘイセイ</t>
    </rPh>
    <rPh sb="115" eb="116">
      <t>ネン</t>
    </rPh>
    <rPh sb="118" eb="119">
      <t>ガツ</t>
    </rPh>
    <rPh sb="120" eb="122">
      <t>トウセキ</t>
    </rPh>
    <rPh sb="122" eb="124">
      <t>ブモン</t>
    </rPh>
    <rPh sb="124" eb="126">
      <t>トウゴウ</t>
    </rPh>
    <rPh sb="126" eb="127">
      <t>トウ</t>
    </rPh>
    <rPh sb="130" eb="132">
      <t>ヘイセイ</t>
    </rPh>
    <rPh sb="134" eb="136">
      <t>ネンド</t>
    </rPh>
    <rPh sb="137" eb="139">
      <t>イギョウ</t>
    </rPh>
    <rPh sb="139" eb="141">
      <t>シュウエキ</t>
    </rPh>
    <rPh sb="150" eb="151">
      <t>イマ</t>
    </rPh>
    <rPh sb="152" eb="155">
      <t>ケッソンキン</t>
    </rPh>
    <rPh sb="156" eb="157">
      <t>ショウ</t>
    </rPh>
    <rPh sb="159" eb="161">
      <t>ジョウキョウ</t>
    </rPh>
    <rPh sb="162" eb="164">
      <t>ケイゾク</t>
    </rPh>
    <rPh sb="169" eb="170">
      <t>サラ</t>
    </rPh>
    <rPh sb="172" eb="174">
      <t>カイゼン</t>
    </rPh>
    <rPh sb="175" eb="177">
      <t>ヒツヨウ</t>
    </rPh>
    <rPh sb="183" eb="185">
      <t>コンゴ</t>
    </rPh>
    <rPh sb="186" eb="188">
      <t>チョウリツ</t>
    </rPh>
    <rPh sb="189" eb="191">
      <t>ビョウイン</t>
    </rPh>
    <rPh sb="191" eb="193">
      <t>ゼンタイ</t>
    </rPh>
    <rPh sb="194" eb="196">
      <t>ビョウショウ</t>
    </rPh>
    <rPh sb="197" eb="199">
      <t>キボ</t>
    </rPh>
    <rPh sb="200" eb="202">
      <t>キノウ</t>
    </rPh>
    <rPh sb="203" eb="206">
      <t>シンリョウカ</t>
    </rPh>
    <rPh sb="207" eb="209">
      <t>ミナオ</t>
    </rPh>
    <rPh sb="210" eb="211">
      <t>トウ</t>
    </rPh>
    <rPh sb="211" eb="213">
      <t>サイヘン</t>
    </rPh>
    <rPh sb="214" eb="215">
      <t>オコナ</t>
    </rPh>
    <rPh sb="217" eb="220">
      <t>ゴウリカ</t>
    </rPh>
    <rPh sb="221" eb="222">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</si>
</sst>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82.4</c:v>
                </c:pt>
                <c:pt idx="1">
                  <c:v>86.8</c:v>
                </c:pt>
                <c:pt idx="2">
                  <c:v>80.400000000000006</c:v>
                </c:pt>
                <c:pt idx="3">
                  <c:v>80.599999999999994</c:v>
                </c:pt>
                <c:pt idx="4">
                  <c:v>76.099999999999994</c:v>
                </c:pt>
              </c:numCache>
            </c:numRef>
          </c:val>
          <c:extLst xmlns:c16r2="http://schemas.microsoft.com/office/drawing/2015/06/chart">
            <c:ext xmlns:c16="http://schemas.microsoft.com/office/drawing/2014/chart" uri="{C3380CC4-5D6E-409C-BE32-E72D297353CC}">
              <c16:uniqueId val="{00000000-89F9-404D-B0A9-9FC547EDD3B1}"/>
            </c:ext>
          </c:extLst>
        </c:ser>
        <c:dLbls>
          <c:showLegendKey val="0"/>
          <c:showVal val="0"/>
          <c:showCatName val="0"/>
          <c:showSerName val="0"/>
          <c:showPercent val="0"/>
          <c:showBubbleSize val="0"/>
        </c:dLbls>
        <c:gapWidth val="150"/>
        <c:axId val="255080320"/>
        <c:axId val="30599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89F9-404D-B0A9-9FC547EDD3B1}"/>
            </c:ext>
          </c:extLst>
        </c:ser>
        <c:dLbls>
          <c:showLegendKey val="0"/>
          <c:showVal val="0"/>
          <c:showCatName val="0"/>
          <c:showSerName val="0"/>
          <c:showPercent val="0"/>
          <c:showBubbleSize val="0"/>
        </c:dLbls>
        <c:marker val="1"/>
        <c:smooth val="0"/>
        <c:axId val="255080320"/>
        <c:axId val="305992448"/>
      </c:lineChart>
      <c:dateAx>
        <c:axId val="255080320"/>
        <c:scaling>
          <c:orientation val="minMax"/>
        </c:scaling>
        <c:delete val="1"/>
        <c:axPos val="b"/>
        <c:numFmt formatCode="ge" sourceLinked="1"/>
        <c:majorTickMark val="none"/>
        <c:minorTickMark val="none"/>
        <c:tickLblPos val="none"/>
        <c:crossAx val="305992448"/>
        <c:crosses val="autoZero"/>
        <c:auto val="1"/>
        <c:lblOffset val="100"/>
        <c:baseTimeUnit val="years"/>
      </c:dateAx>
      <c:valAx>
        <c:axId val="30599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08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5.4</c:v>
                </c:pt>
                <c:pt idx="4">
                  <c:v>9.9</c:v>
                </c:pt>
              </c:numCache>
            </c:numRef>
          </c:val>
          <c:extLst xmlns:c16r2="http://schemas.microsoft.com/office/drawing/2015/06/chart">
            <c:ext xmlns:c16="http://schemas.microsoft.com/office/drawing/2014/chart" uri="{C3380CC4-5D6E-409C-BE32-E72D297353CC}">
              <c16:uniqueId val="{00000000-7CF1-4487-B371-4320EF97E718}"/>
            </c:ext>
          </c:extLst>
        </c:ser>
        <c:dLbls>
          <c:showLegendKey val="0"/>
          <c:showVal val="0"/>
          <c:showCatName val="0"/>
          <c:showSerName val="0"/>
          <c:showPercent val="0"/>
          <c:showBubbleSize val="0"/>
        </c:dLbls>
        <c:gapWidth val="150"/>
        <c:axId val="193310720"/>
        <c:axId val="19331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7CF1-4487-B371-4320EF97E718}"/>
            </c:ext>
          </c:extLst>
        </c:ser>
        <c:dLbls>
          <c:showLegendKey val="0"/>
          <c:showVal val="0"/>
          <c:showCatName val="0"/>
          <c:showSerName val="0"/>
          <c:showPercent val="0"/>
          <c:showBubbleSize val="0"/>
        </c:dLbls>
        <c:marker val="1"/>
        <c:smooth val="0"/>
        <c:axId val="193310720"/>
        <c:axId val="193312640"/>
      </c:lineChart>
      <c:dateAx>
        <c:axId val="193310720"/>
        <c:scaling>
          <c:orientation val="minMax"/>
        </c:scaling>
        <c:delete val="1"/>
        <c:axPos val="b"/>
        <c:numFmt formatCode="ge" sourceLinked="1"/>
        <c:majorTickMark val="none"/>
        <c:minorTickMark val="none"/>
        <c:tickLblPos val="none"/>
        <c:crossAx val="193312640"/>
        <c:crosses val="autoZero"/>
        <c:auto val="1"/>
        <c:lblOffset val="100"/>
        <c:baseTimeUnit val="years"/>
      </c:dateAx>
      <c:valAx>
        <c:axId val="19331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31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80</c:v>
                </c:pt>
                <c:pt idx="1">
                  <c:v>80.7</c:v>
                </c:pt>
                <c:pt idx="2">
                  <c:v>76.099999999999994</c:v>
                </c:pt>
                <c:pt idx="3">
                  <c:v>76</c:v>
                </c:pt>
                <c:pt idx="4">
                  <c:v>81.2</c:v>
                </c:pt>
              </c:numCache>
            </c:numRef>
          </c:val>
          <c:extLst xmlns:c16r2="http://schemas.microsoft.com/office/drawing/2015/06/chart">
            <c:ext xmlns:c16="http://schemas.microsoft.com/office/drawing/2014/chart" uri="{C3380CC4-5D6E-409C-BE32-E72D297353CC}">
              <c16:uniqueId val="{00000000-BA16-4589-815F-B7893151BE02}"/>
            </c:ext>
          </c:extLst>
        </c:ser>
        <c:dLbls>
          <c:showLegendKey val="0"/>
          <c:showVal val="0"/>
          <c:showCatName val="0"/>
          <c:showSerName val="0"/>
          <c:showPercent val="0"/>
          <c:showBubbleSize val="0"/>
        </c:dLbls>
        <c:gapWidth val="150"/>
        <c:axId val="196422656"/>
        <c:axId val="19647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BA16-4589-815F-B7893151BE02}"/>
            </c:ext>
          </c:extLst>
        </c:ser>
        <c:dLbls>
          <c:showLegendKey val="0"/>
          <c:showVal val="0"/>
          <c:showCatName val="0"/>
          <c:showSerName val="0"/>
          <c:showPercent val="0"/>
          <c:showBubbleSize val="0"/>
        </c:dLbls>
        <c:marker val="1"/>
        <c:smooth val="0"/>
        <c:axId val="196422656"/>
        <c:axId val="196473984"/>
      </c:lineChart>
      <c:dateAx>
        <c:axId val="196422656"/>
        <c:scaling>
          <c:orientation val="minMax"/>
        </c:scaling>
        <c:delete val="1"/>
        <c:axPos val="b"/>
        <c:numFmt formatCode="ge" sourceLinked="1"/>
        <c:majorTickMark val="none"/>
        <c:minorTickMark val="none"/>
        <c:tickLblPos val="none"/>
        <c:crossAx val="196473984"/>
        <c:crosses val="autoZero"/>
        <c:auto val="1"/>
        <c:lblOffset val="100"/>
        <c:baseTimeUnit val="years"/>
      </c:dateAx>
      <c:valAx>
        <c:axId val="19647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42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93.9</c:v>
                </c:pt>
                <c:pt idx="1">
                  <c:v>97.4</c:v>
                </c:pt>
                <c:pt idx="2">
                  <c:v>94</c:v>
                </c:pt>
                <c:pt idx="3">
                  <c:v>90.4</c:v>
                </c:pt>
                <c:pt idx="4">
                  <c:v>97.1</c:v>
                </c:pt>
              </c:numCache>
            </c:numRef>
          </c:val>
          <c:extLst xmlns:c16r2="http://schemas.microsoft.com/office/drawing/2015/06/chart">
            <c:ext xmlns:c16="http://schemas.microsoft.com/office/drawing/2014/chart" uri="{C3380CC4-5D6E-409C-BE32-E72D297353CC}">
              <c16:uniqueId val="{00000000-2823-445C-8A6F-D4AEAFD136BA}"/>
            </c:ext>
          </c:extLst>
        </c:ser>
        <c:dLbls>
          <c:showLegendKey val="0"/>
          <c:showVal val="0"/>
          <c:showCatName val="0"/>
          <c:showSerName val="0"/>
          <c:showPercent val="0"/>
          <c:showBubbleSize val="0"/>
        </c:dLbls>
        <c:gapWidth val="150"/>
        <c:axId val="196500096"/>
        <c:axId val="19651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2823-445C-8A6F-D4AEAFD136BA}"/>
            </c:ext>
          </c:extLst>
        </c:ser>
        <c:dLbls>
          <c:showLegendKey val="0"/>
          <c:showVal val="0"/>
          <c:showCatName val="0"/>
          <c:showSerName val="0"/>
          <c:showPercent val="0"/>
          <c:showBubbleSize val="0"/>
        </c:dLbls>
        <c:marker val="1"/>
        <c:smooth val="0"/>
        <c:axId val="196500096"/>
        <c:axId val="196514560"/>
      </c:lineChart>
      <c:dateAx>
        <c:axId val="196500096"/>
        <c:scaling>
          <c:orientation val="minMax"/>
        </c:scaling>
        <c:delete val="1"/>
        <c:axPos val="b"/>
        <c:numFmt formatCode="ge" sourceLinked="1"/>
        <c:majorTickMark val="none"/>
        <c:minorTickMark val="none"/>
        <c:tickLblPos val="none"/>
        <c:crossAx val="196514560"/>
        <c:crosses val="autoZero"/>
        <c:auto val="1"/>
        <c:lblOffset val="100"/>
        <c:baseTimeUnit val="years"/>
      </c:dateAx>
      <c:valAx>
        <c:axId val="19651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650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27.7</c:v>
                </c:pt>
                <c:pt idx="1">
                  <c:v>29.2</c:v>
                </c:pt>
                <c:pt idx="2">
                  <c:v>32.4</c:v>
                </c:pt>
                <c:pt idx="3">
                  <c:v>35.299999999999997</c:v>
                </c:pt>
                <c:pt idx="4">
                  <c:v>37.299999999999997</c:v>
                </c:pt>
              </c:numCache>
            </c:numRef>
          </c:val>
          <c:extLst xmlns:c16r2="http://schemas.microsoft.com/office/drawing/2015/06/chart">
            <c:ext xmlns:c16="http://schemas.microsoft.com/office/drawing/2014/chart" uri="{C3380CC4-5D6E-409C-BE32-E72D297353CC}">
              <c16:uniqueId val="{00000000-7B5D-4FDF-8D21-DAB532EC0922}"/>
            </c:ext>
          </c:extLst>
        </c:ser>
        <c:dLbls>
          <c:showLegendKey val="0"/>
          <c:showVal val="0"/>
          <c:showCatName val="0"/>
          <c:showSerName val="0"/>
          <c:showPercent val="0"/>
          <c:showBubbleSize val="0"/>
        </c:dLbls>
        <c:gapWidth val="150"/>
        <c:axId val="196913408"/>
        <c:axId val="1969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7B5D-4FDF-8D21-DAB532EC0922}"/>
            </c:ext>
          </c:extLst>
        </c:ser>
        <c:dLbls>
          <c:showLegendKey val="0"/>
          <c:showVal val="0"/>
          <c:showCatName val="0"/>
          <c:showSerName val="0"/>
          <c:showPercent val="0"/>
          <c:showBubbleSize val="0"/>
        </c:dLbls>
        <c:marker val="1"/>
        <c:smooth val="0"/>
        <c:axId val="196913408"/>
        <c:axId val="196927872"/>
      </c:lineChart>
      <c:dateAx>
        <c:axId val="196913408"/>
        <c:scaling>
          <c:orientation val="minMax"/>
        </c:scaling>
        <c:delete val="1"/>
        <c:axPos val="b"/>
        <c:numFmt formatCode="ge" sourceLinked="1"/>
        <c:majorTickMark val="none"/>
        <c:minorTickMark val="none"/>
        <c:tickLblPos val="none"/>
        <c:crossAx val="196927872"/>
        <c:crosses val="autoZero"/>
        <c:auto val="1"/>
        <c:lblOffset val="100"/>
        <c:baseTimeUnit val="years"/>
      </c:dateAx>
      <c:valAx>
        <c:axId val="19692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91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62.4</c:v>
                </c:pt>
                <c:pt idx="1">
                  <c:v>63.5</c:v>
                </c:pt>
                <c:pt idx="2">
                  <c:v>73.2</c:v>
                </c:pt>
                <c:pt idx="3">
                  <c:v>77.5</c:v>
                </c:pt>
                <c:pt idx="4">
                  <c:v>79.3</c:v>
                </c:pt>
              </c:numCache>
            </c:numRef>
          </c:val>
          <c:extLst xmlns:c16r2="http://schemas.microsoft.com/office/drawing/2015/06/chart">
            <c:ext xmlns:c16="http://schemas.microsoft.com/office/drawing/2014/chart" uri="{C3380CC4-5D6E-409C-BE32-E72D297353CC}">
              <c16:uniqueId val="{00000000-59D4-4443-A05F-C91510918C79}"/>
            </c:ext>
          </c:extLst>
        </c:ser>
        <c:dLbls>
          <c:showLegendKey val="0"/>
          <c:showVal val="0"/>
          <c:showCatName val="0"/>
          <c:showSerName val="0"/>
          <c:showPercent val="0"/>
          <c:showBubbleSize val="0"/>
        </c:dLbls>
        <c:gapWidth val="150"/>
        <c:axId val="197052288"/>
        <c:axId val="19707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59D4-4443-A05F-C91510918C79}"/>
            </c:ext>
          </c:extLst>
        </c:ser>
        <c:dLbls>
          <c:showLegendKey val="0"/>
          <c:showVal val="0"/>
          <c:showCatName val="0"/>
          <c:showSerName val="0"/>
          <c:showPercent val="0"/>
          <c:showBubbleSize val="0"/>
        </c:dLbls>
        <c:marker val="1"/>
        <c:smooth val="0"/>
        <c:axId val="197052288"/>
        <c:axId val="197074944"/>
      </c:lineChart>
      <c:dateAx>
        <c:axId val="197052288"/>
        <c:scaling>
          <c:orientation val="minMax"/>
        </c:scaling>
        <c:delete val="1"/>
        <c:axPos val="b"/>
        <c:numFmt formatCode="ge" sourceLinked="1"/>
        <c:majorTickMark val="none"/>
        <c:minorTickMark val="none"/>
        <c:tickLblPos val="none"/>
        <c:crossAx val="197074944"/>
        <c:crosses val="autoZero"/>
        <c:auto val="1"/>
        <c:lblOffset val="100"/>
        <c:baseTimeUnit val="years"/>
      </c:dateAx>
      <c:valAx>
        <c:axId val="19707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05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60173828</c:v>
                </c:pt>
                <c:pt idx="1">
                  <c:v>59286626</c:v>
                </c:pt>
                <c:pt idx="2">
                  <c:v>59239808</c:v>
                </c:pt>
                <c:pt idx="3">
                  <c:v>59596020</c:v>
                </c:pt>
                <c:pt idx="4">
                  <c:v>59935727</c:v>
                </c:pt>
              </c:numCache>
            </c:numRef>
          </c:val>
          <c:extLst xmlns:c16r2="http://schemas.microsoft.com/office/drawing/2015/06/chart">
            <c:ext xmlns:c16="http://schemas.microsoft.com/office/drawing/2014/chart" uri="{C3380CC4-5D6E-409C-BE32-E72D297353CC}">
              <c16:uniqueId val="{00000000-4E7F-40C1-9C2A-8E59C311D2A5}"/>
            </c:ext>
          </c:extLst>
        </c:ser>
        <c:dLbls>
          <c:showLegendKey val="0"/>
          <c:showVal val="0"/>
          <c:showCatName val="0"/>
          <c:showSerName val="0"/>
          <c:showPercent val="0"/>
          <c:showBubbleSize val="0"/>
        </c:dLbls>
        <c:gapWidth val="150"/>
        <c:axId val="198903296"/>
        <c:axId val="19890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4E7F-40C1-9C2A-8E59C311D2A5}"/>
            </c:ext>
          </c:extLst>
        </c:ser>
        <c:dLbls>
          <c:showLegendKey val="0"/>
          <c:showVal val="0"/>
          <c:showCatName val="0"/>
          <c:showSerName val="0"/>
          <c:showPercent val="0"/>
          <c:showBubbleSize val="0"/>
        </c:dLbls>
        <c:marker val="1"/>
        <c:smooth val="0"/>
        <c:axId val="198903296"/>
        <c:axId val="198905216"/>
      </c:lineChart>
      <c:dateAx>
        <c:axId val="198903296"/>
        <c:scaling>
          <c:orientation val="minMax"/>
        </c:scaling>
        <c:delete val="1"/>
        <c:axPos val="b"/>
        <c:numFmt formatCode="ge" sourceLinked="1"/>
        <c:majorTickMark val="none"/>
        <c:minorTickMark val="none"/>
        <c:tickLblPos val="none"/>
        <c:crossAx val="198905216"/>
        <c:crosses val="autoZero"/>
        <c:auto val="1"/>
        <c:lblOffset val="100"/>
        <c:baseTimeUnit val="years"/>
      </c:dateAx>
      <c:valAx>
        <c:axId val="198905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890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27.7</c:v>
                </c:pt>
                <c:pt idx="1">
                  <c:v>26.7</c:v>
                </c:pt>
                <c:pt idx="2">
                  <c:v>27.5</c:v>
                </c:pt>
                <c:pt idx="3">
                  <c:v>27.1</c:v>
                </c:pt>
                <c:pt idx="4">
                  <c:v>25.7</c:v>
                </c:pt>
              </c:numCache>
            </c:numRef>
          </c:val>
          <c:extLst xmlns:c16r2="http://schemas.microsoft.com/office/drawing/2015/06/chart">
            <c:ext xmlns:c16="http://schemas.microsoft.com/office/drawing/2014/chart" uri="{C3380CC4-5D6E-409C-BE32-E72D297353CC}">
              <c16:uniqueId val="{00000000-8322-4E3B-9716-52A325C6B249}"/>
            </c:ext>
          </c:extLst>
        </c:ser>
        <c:dLbls>
          <c:showLegendKey val="0"/>
          <c:showVal val="0"/>
          <c:showCatName val="0"/>
          <c:showSerName val="0"/>
          <c:showPercent val="0"/>
          <c:showBubbleSize val="0"/>
        </c:dLbls>
        <c:gapWidth val="150"/>
        <c:axId val="198923392"/>
        <c:axId val="19892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8322-4E3B-9716-52A325C6B249}"/>
            </c:ext>
          </c:extLst>
        </c:ser>
        <c:dLbls>
          <c:showLegendKey val="0"/>
          <c:showVal val="0"/>
          <c:showCatName val="0"/>
          <c:showSerName val="0"/>
          <c:showPercent val="0"/>
          <c:showBubbleSize val="0"/>
        </c:dLbls>
        <c:marker val="1"/>
        <c:smooth val="0"/>
        <c:axId val="198923392"/>
        <c:axId val="198925312"/>
      </c:lineChart>
      <c:dateAx>
        <c:axId val="198923392"/>
        <c:scaling>
          <c:orientation val="minMax"/>
        </c:scaling>
        <c:delete val="1"/>
        <c:axPos val="b"/>
        <c:numFmt formatCode="ge" sourceLinked="1"/>
        <c:majorTickMark val="none"/>
        <c:minorTickMark val="none"/>
        <c:tickLblPos val="none"/>
        <c:crossAx val="198925312"/>
        <c:crosses val="autoZero"/>
        <c:auto val="1"/>
        <c:lblOffset val="100"/>
        <c:baseTimeUnit val="years"/>
      </c:dateAx>
      <c:valAx>
        <c:axId val="19892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92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58.6</c:v>
                </c:pt>
                <c:pt idx="1">
                  <c:v>56.8</c:v>
                </c:pt>
                <c:pt idx="2">
                  <c:v>67.5</c:v>
                </c:pt>
                <c:pt idx="3">
                  <c:v>68.7</c:v>
                </c:pt>
                <c:pt idx="4">
                  <c:v>62.2</c:v>
                </c:pt>
              </c:numCache>
            </c:numRef>
          </c:val>
          <c:extLst xmlns:c16r2="http://schemas.microsoft.com/office/drawing/2015/06/chart">
            <c:ext xmlns:c16="http://schemas.microsoft.com/office/drawing/2014/chart" uri="{C3380CC4-5D6E-409C-BE32-E72D297353CC}">
              <c16:uniqueId val="{00000000-4E48-4D05-9345-E91F1C709D9B}"/>
            </c:ext>
          </c:extLst>
        </c:ser>
        <c:dLbls>
          <c:showLegendKey val="0"/>
          <c:showVal val="0"/>
          <c:showCatName val="0"/>
          <c:showSerName val="0"/>
          <c:showPercent val="0"/>
          <c:showBubbleSize val="0"/>
        </c:dLbls>
        <c:gapWidth val="150"/>
        <c:axId val="199176960"/>
        <c:axId val="19917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4E48-4D05-9345-E91F1C709D9B}"/>
            </c:ext>
          </c:extLst>
        </c:ser>
        <c:dLbls>
          <c:showLegendKey val="0"/>
          <c:showVal val="0"/>
          <c:showCatName val="0"/>
          <c:showSerName val="0"/>
          <c:showPercent val="0"/>
          <c:showBubbleSize val="0"/>
        </c:dLbls>
        <c:marker val="1"/>
        <c:smooth val="0"/>
        <c:axId val="199176960"/>
        <c:axId val="199178880"/>
      </c:lineChart>
      <c:dateAx>
        <c:axId val="199176960"/>
        <c:scaling>
          <c:orientation val="minMax"/>
        </c:scaling>
        <c:delete val="1"/>
        <c:axPos val="b"/>
        <c:numFmt formatCode="ge" sourceLinked="1"/>
        <c:majorTickMark val="none"/>
        <c:minorTickMark val="none"/>
        <c:tickLblPos val="none"/>
        <c:crossAx val="199178880"/>
        <c:crosses val="autoZero"/>
        <c:auto val="1"/>
        <c:lblOffset val="100"/>
        <c:baseTimeUnit val="years"/>
      </c:dateAx>
      <c:valAx>
        <c:axId val="19917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17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11273</c:v>
                </c:pt>
                <c:pt idx="1">
                  <c:v>11885</c:v>
                </c:pt>
                <c:pt idx="2">
                  <c:v>12167</c:v>
                </c:pt>
                <c:pt idx="3">
                  <c:v>13284</c:v>
                </c:pt>
                <c:pt idx="4">
                  <c:v>14553</c:v>
                </c:pt>
              </c:numCache>
            </c:numRef>
          </c:val>
          <c:extLst xmlns:c16r2="http://schemas.microsoft.com/office/drawing/2015/06/chart">
            <c:ext xmlns:c16="http://schemas.microsoft.com/office/drawing/2014/chart" uri="{C3380CC4-5D6E-409C-BE32-E72D297353CC}">
              <c16:uniqueId val="{00000000-5956-4F38-A36B-CB015A05DF18}"/>
            </c:ext>
          </c:extLst>
        </c:ser>
        <c:dLbls>
          <c:showLegendKey val="0"/>
          <c:showVal val="0"/>
          <c:showCatName val="0"/>
          <c:showSerName val="0"/>
          <c:showPercent val="0"/>
          <c:showBubbleSize val="0"/>
        </c:dLbls>
        <c:gapWidth val="150"/>
        <c:axId val="199209344"/>
        <c:axId val="19921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5956-4F38-A36B-CB015A05DF18}"/>
            </c:ext>
          </c:extLst>
        </c:ser>
        <c:dLbls>
          <c:showLegendKey val="0"/>
          <c:showVal val="0"/>
          <c:showCatName val="0"/>
          <c:showSerName val="0"/>
          <c:showPercent val="0"/>
          <c:showBubbleSize val="0"/>
        </c:dLbls>
        <c:marker val="1"/>
        <c:smooth val="0"/>
        <c:axId val="199209344"/>
        <c:axId val="199211264"/>
      </c:lineChart>
      <c:dateAx>
        <c:axId val="199209344"/>
        <c:scaling>
          <c:orientation val="minMax"/>
        </c:scaling>
        <c:delete val="1"/>
        <c:axPos val="b"/>
        <c:numFmt formatCode="ge" sourceLinked="1"/>
        <c:majorTickMark val="none"/>
        <c:minorTickMark val="none"/>
        <c:tickLblPos val="none"/>
        <c:crossAx val="199211264"/>
        <c:crosses val="autoZero"/>
        <c:auto val="1"/>
        <c:lblOffset val="100"/>
        <c:baseTimeUnit val="years"/>
      </c:dateAx>
      <c:valAx>
        <c:axId val="199211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920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20903</c:v>
                </c:pt>
                <c:pt idx="1">
                  <c:v>21595</c:v>
                </c:pt>
                <c:pt idx="2">
                  <c:v>22187</c:v>
                </c:pt>
                <c:pt idx="3">
                  <c:v>22656</c:v>
                </c:pt>
                <c:pt idx="4">
                  <c:v>25635</c:v>
                </c:pt>
              </c:numCache>
            </c:numRef>
          </c:val>
          <c:extLst xmlns:c16r2="http://schemas.microsoft.com/office/drawing/2015/06/chart">
            <c:ext xmlns:c16="http://schemas.microsoft.com/office/drawing/2014/chart" uri="{C3380CC4-5D6E-409C-BE32-E72D297353CC}">
              <c16:uniqueId val="{00000000-2C23-4804-92E8-6EEDF4AE2B22}"/>
            </c:ext>
          </c:extLst>
        </c:ser>
        <c:dLbls>
          <c:showLegendKey val="0"/>
          <c:showVal val="0"/>
          <c:showCatName val="0"/>
          <c:showSerName val="0"/>
          <c:showPercent val="0"/>
          <c:showBubbleSize val="0"/>
        </c:dLbls>
        <c:gapWidth val="150"/>
        <c:axId val="199323648"/>
        <c:axId val="1993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2C23-4804-92E8-6EEDF4AE2B22}"/>
            </c:ext>
          </c:extLst>
        </c:ser>
        <c:dLbls>
          <c:showLegendKey val="0"/>
          <c:showVal val="0"/>
          <c:showCatName val="0"/>
          <c:showSerName val="0"/>
          <c:showPercent val="0"/>
          <c:showBubbleSize val="0"/>
        </c:dLbls>
        <c:marker val="1"/>
        <c:smooth val="0"/>
        <c:axId val="199323648"/>
        <c:axId val="199325568"/>
      </c:lineChart>
      <c:dateAx>
        <c:axId val="199323648"/>
        <c:scaling>
          <c:orientation val="minMax"/>
        </c:scaling>
        <c:delete val="1"/>
        <c:axPos val="b"/>
        <c:numFmt formatCode="ge" sourceLinked="1"/>
        <c:majorTickMark val="none"/>
        <c:minorTickMark val="none"/>
        <c:tickLblPos val="none"/>
        <c:crossAx val="199325568"/>
        <c:crosses val="autoZero"/>
        <c:auto val="1"/>
        <c:lblOffset val="100"/>
        <c:baseTimeUnit val="years"/>
      </c:dateAx>
      <c:valAx>
        <c:axId val="199325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932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Q1"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山口県周防大島町　周防大島町立大島病院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39</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60</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99</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16320</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10109</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39</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52</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91</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189</v>
      </c>
      <c r="NN18" s="124"/>
      <c r="NO18" s="119" t="s">
        <v>38</v>
      </c>
      <c r="NP18" s="120"/>
      <c r="NQ18" s="120"/>
      <c r="NR18" s="123" t="s">
        <v>189</v>
      </c>
      <c r="NS18" s="124"/>
      <c r="NT18" s="119" t="s">
        <v>38</v>
      </c>
      <c r="NU18" s="120"/>
      <c r="NV18" s="120"/>
      <c r="NW18" s="123" t="s">
        <v>189</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190</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93.9</v>
      </c>
      <c r="Q33" s="88"/>
      <c r="R33" s="88"/>
      <c r="S33" s="88"/>
      <c r="T33" s="88"/>
      <c r="U33" s="88"/>
      <c r="V33" s="88"/>
      <c r="W33" s="88"/>
      <c r="X33" s="88"/>
      <c r="Y33" s="88"/>
      <c r="Z33" s="88"/>
      <c r="AA33" s="88"/>
      <c r="AB33" s="88"/>
      <c r="AC33" s="88"/>
      <c r="AD33" s="89"/>
      <c r="AE33" s="87">
        <f>データ!AI7</f>
        <v>97.4</v>
      </c>
      <c r="AF33" s="88"/>
      <c r="AG33" s="88"/>
      <c r="AH33" s="88"/>
      <c r="AI33" s="88"/>
      <c r="AJ33" s="88"/>
      <c r="AK33" s="88"/>
      <c r="AL33" s="88"/>
      <c r="AM33" s="88"/>
      <c r="AN33" s="88"/>
      <c r="AO33" s="88"/>
      <c r="AP33" s="88"/>
      <c r="AQ33" s="88"/>
      <c r="AR33" s="88"/>
      <c r="AS33" s="89"/>
      <c r="AT33" s="87">
        <f>データ!AJ7</f>
        <v>94</v>
      </c>
      <c r="AU33" s="88"/>
      <c r="AV33" s="88"/>
      <c r="AW33" s="88"/>
      <c r="AX33" s="88"/>
      <c r="AY33" s="88"/>
      <c r="AZ33" s="88"/>
      <c r="BA33" s="88"/>
      <c r="BB33" s="88"/>
      <c r="BC33" s="88"/>
      <c r="BD33" s="88"/>
      <c r="BE33" s="88"/>
      <c r="BF33" s="88"/>
      <c r="BG33" s="88"/>
      <c r="BH33" s="89"/>
      <c r="BI33" s="87">
        <f>データ!AK7</f>
        <v>90.4</v>
      </c>
      <c r="BJ33" s="88"/>
      <c r="BK33" s="88"/>
      <c r="BL33" s="88"/>
      <c r="BM33" s="88"/>
      <c r="BN33" s="88"/>
      <c r="BO33" s="88"/>
      <c r="BP33" s="88"/>
      <c r="BQ33" s="88"/>
      <c r="BR33" s="88"/>
      <c r="BS33" s="88"/>
      <c r="BT33" s="88"/>
      <c r="BU33" s="88"/>
      <c r="BV33" s="88"/>
      <c r="BW33" s="89"/>
      <c r="BX33" s="87">
        <f>データ!AL7</f>
        <v>97.1</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80</v>
      </c>
      <c r="DE33" s="88"/>
      <c r="DF33" s="88"/>
      <c r="DG33" s="88"/>
      <c r="DH33" s="88"/>
      <c r="DI33" s="88"/>
      <c r="DJ33" s="88"/>
      <c r="DK33" s="88"/>
      <c r="DL33" s="88"/>
      <c r="DM33" s="88"/>
      <c r="DN33" s="88"/>
      <c r="DO33" s="88"/>
      <c r="DP33" s="88"/>
      <c r="DQ33" s="88"/>
      <c r="DR33" s="89"/>
      <c r="DS33" s="87">
        <f>データ!AT7</f>
        <v>80.7</v>
      </c>
      <c r="DT33" s="88"/>
      <c r="DU33" s="88"/>
      <c r="DV33" s="88"/>
      <c r="DW33" s="88"/>
      <c r="DX33" s="88"/>
      <c r="DY33" s="88"/>
      <c r="DZ33" s="88"/>
      <c r="EA33" s="88"/>
      <c r="EB33" s="88"/>
      <c r="EC33" s="88"/>
      <c r="ED33" s="88"/>
      <c r="EE33" s="88"/>
      <c r="EF33" s="88"/>
      <c r="EG33" s="89"/>
      <c r="EH33" s="87">
        <f>データ!AU7</f>
        <v>76.099999999999994</v>
      </c>
      <c r="EI33" s="88"/>
      <c r="EJ33" s="88"/>
      <c r="EK33" s="88"/>
      <c r="EL33" s="88"/>
      <c r="EM33" s="88"/>
      <c r="EN33" s="88"/>
      <c r="EO33" s="88"/>
      <c r="EP33" s="88"/>
      <c r="EQ33" s="88"/>
      <c r="ER33" s="88"/>
      <c r="ES33" s="88"/>
      <c r="ET33" s="88"/>
      <c r="EU33" s="88"/>
      <c r="EV33" s="89"/>
      <c r="EW33" s="87">
        <f>データ!AV7</f>
        <v>76</v>
      </c>
      <c r="EX33" s="88"/>
      <c r="EY33" s="88"/>
      <c r="EZ33" s="88"/>
      <c r="FA33" s="88"/>
      <c r="FB33" s="88"/>
      <c r="FC33" s="88"/>
      <c r="FD33" s="88"/>
      <c r="FE33" s="88"/>
      <c r="FF33" s="88"/>
      <c r="FG33" s="88"/>
      <c r="FH33" s="88"/>
      <c r="FI33" s="88"/>
      <c r="FJ33" s="88"/>
      <c r="FK33" s="89"/>
      <c r="FL33" s="87">
        <f>データ!AW7</f>
        <v>81.2</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5.4</v>
      </c>
      <c r="IL33" s="88"/>
      <c r="IM33" s="88"/>
      <c r="IN33" s="88"/>
      <c r="IO33" s="88"/>
      <c r="IP33" s="88"/>
      <c r="IQ33" s="88"/>
      <c r="IR33" s="88"/>
      <c r="IS33" s="88"/>
      <c r="IT33" s="88"/>
      <c r="IU33" s="88"/>
      <c r="IV33" s="88"/>
      <c r="IW33" s="88"/>
      <c r="IX33" s="88"/>
      <c r="IY33" s="89"/>
      <c r="IZ33" s="87">
        <f>データ!BH7</f>
        <v>9.9</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82.4</v>
      </c>
      <c r="KG33" s="88"/>
      <c r="KH33" s="88"/>
      <c r="KI33" s="88"/>
      <c r="KJ33" s="88"/>
      <c r="KK33" s="88"/>
      <c r="KL33" s="88"/>
      <c r="KM33" s="88"/>
      <c r="KN33" s="88"/>
      <c r="KO33" s="88"/>
      <c r="KP33" s="88"/>
      <c r="KQ33" s="88"/>
      <c r="KR33" s="88"/>
      <c r="KS33" s="88"/>
      <c r="KT33" s="89"/>
      <c r="KU33" s="87">
        <f>データ!BP7</f>
        <v>86.8</v>
      </c>
      <c r="KV33" s="88"/>
      <c r="KW33" s="88"/>
      <c r="KX33" s="88"/>
      <c r="KY33" s="88"/>
      <c r="KZ33" s="88"/>
      <c r="LA33" s="88"/>
      <c r="LB33" s="88"/>
      <c r="LC33" s="88"/>
      <c r="LD33" s="88"/>
      <c r="LE33" s="88"/>
      <c r="LF33" s="88"/>
      <c r="LG33" s="88"/>
      <c r="LH33" s="88"/>
      <c r="LI33" s="89"/>
      <c r="LJ33" s="87">
        <f>データ!BQ7</f>
        <v>80.400000000000006</v>
      </c>
      <c r="LK33" s="88"/>
      <c r="LL33" s="88"/>
      <c r="LM33" s="88"/>
      <c r="LN33" s="88"/>
      <c r="LO33" s="88"/>
      <c r="LP33" s="88"/>
      <c r="LQ33" s="88"/>
      <c r="LR33" s="88"/>
      <c r="LS33" s="88"/>
      <c r="LT33" s="88"/>
      <c r="LU33" s="88"/>
      <c r="LV33" s="88"/>
      <c r="LW33" s="88"/>
      <c r="LX33" s="89"/>
      <c r="LY33" s="87">
        <f>データ!BR7</f>
        <v>80.599999999999994</v>
      </c>
      <c r="LZ33" s="88"/>
      <c r="MA33" s="88"/>
      <c r="MB33" s="88"/>
      <c r="MC33" s="88"/>
      <c r="MD33" s="88"/>
      <c r="ME33" s="88"/>
      <c r="MF33" s="88"/>
      <c r="MG33" s="88"/>
      <c r="MH33" s="88"/>
      <c r="MI33" s="88"/>
      <c r="MJ33" s="88"/>
      <c r="MK33" s="88"/>
      <c r="ML33" s="88"/>
      <c r="MM33" s="89"/>
      <c r="MN33" s="87">
        <f>データ!BS7</f>
        <v>76.099999999999994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191</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192</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20903</v>
      </c>
      <c r="Q55" s="106"/>
      <c r="R55" s="106"/>
      <c r="S55" s="106"/>
      <c r="T55" s="106"/>
      <c r="U55" s="106"/>
      <c r="V55" s="106"/>
      <c r="W55" s="106"/>
      <c r="X55" s="106"/>
      <c r="Y55" s="106"/>
      <c r="Z55" s="106"/>
      <c r="AA55" s="106"/>
      <c r="AB55" s="106"/>
      <c r="AC55" s="106"/>
      <c r="AD55" s="107"/>
      <c r="AE55" s="105">
        <f>データ!CA7</f>
        <v>21595</v>
      </c>
      <c r="AF55" s="106"/>
      <c r="AG55" s="106"/>
      <c r="AH55" s="106"/>
      <c r="AI55" s="106"/>
      <c r="AJ55" s="106"/>
      <c r="AK55" s="106"/>
      <c r="AL55" s="106"/>
      <c r="AM55" s="106"/>
      <c r="AN55" s="106"/>
      <c r="AO55" s="106"/>
      <c r="AP55" s="106"/>
      <c r="AQ55" s="106"/>
      <c r="AR55" s="106"/>
      <c r="AS55" s="107"/>
      <c r="AT55" s="105">
        <f>データ!CB7</f>
        <v>22187</v>
      </c>
      <c r="AU55" s="106"/>
      <c r="AV55" s="106"/>
      <c r="AW55" s="106"/>
      <c r="AX55" s="106"/>
      <c r="AY55" s="106"/>
      <c r="AZ55" s="106"/>
      <c r="BA55" s="106"/>
      <c r="BB55" s="106"/>
      <c r="BC55" s="106"/>
      <c r="BD55" s="106"/>
      <c r="BE55" s="106"/>
      <c r="BF55" s="106"/>
      <c r="BG55" s="106"/>
      <c r="BH55" s="107"/>
      <c r="BI55" s="105">
        <f>データ!CC7</f>
        <v>22656</v>
      </c>
      <c r="BJ55" s="106"/>
      <c r="BK55" s="106"/>
      <c r="BL55" s="106"/>
      <c r="BM55" s="106"/>
      <c r="BN55" s="106"/>
      <c r="BO55" s="106"/>
      <c r="BP55" s="106"/>
      <c r="BQ55" s="106"/>
      <c r="BR55" s="106"/>
      <c r="BS55" s="106"/>
      <c r="BT55" s="106"/>
      <c r="BU55" s="106"/>
      <c r="BV55" s="106"/>
      <c r="BW55" s="107"/>
      <c r="BX55" s="105">
        <f>データ!CD7</f>
        <v>25635</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11273</v>
      </c>
      <c r="DE55" s="106"/>
      <c r="DF55" s="106"/>
      <c r="DG55" s="106"/>
      <c r="DH55" s="106"/>
      <c r="DI55" s="106"/>
      <c r="DJ55" s="106"/>
      <c r="DK55" s="106"/>
      <c r="DL55" s="106"/>
      <c r="DM55" s="106"/>
      <c r="DN55" s="106"/>
      <c r="DO55" s="106"/>
      <c r="DP55" s="106"/>
      <c r="DQ55" s="106"/>
      <c r="DR55" s="107"/>
      <c r="DS55" s="105">
        <f>データ!CL7</f>
        <v>11885</v>
      </c>
      <c r="DT55" s="106"/>
      <c r="DU55" s="106"/>
      <c r="DV55" s="106"/>
      <c r="DW55" s="106"/>
      <c r="DX55" s="106"/>
      <c r="DY55" s="106"/>
      <c r="DZ55" s="106"/>
      <c r="EA55" s="106"/>
      <c r="EB55" s="106"/>
      <c r="EC55" s="106"/>
      <c r="ED55" s="106"/>
      <c r="EE55" s="106"/>
      <c r="EF55" s="106"/>
      <c r="EG55" s="107"/>
      <c r="EH55" s="105">
        <f>データ!CM7</f>
        <v>12167</v>
      </c>
      <c r="EI55" s="106"/>
      <c r="EJ55" s="106"/>
      <c r="EK55" s="106"/>
      <c r="EL55" s="106"/>
      <c r="EM55" s="106"/>
      <c r="EN55" s="106"/>
      <c r="EO55" s="106"/>
      <c r="EP55" s="106"/>
      <c r="EQ55" s="106"/>
      <c r="ER55" s="106"/>
      <c r="ES55" s="106"/>
      <c r="ET55" s="106"/>
      <c r="EU55" s="106"/>
      <c r="EV55" s="107"/>
      <c r="EW55" s="105">
        <f>データ!CN7</f>
        <v>13284</v>
      </c>
      <c r="EX55" s="106"/>
      <c r="EY55" s="106"/>
      <c r="EZ55" s="106"/>
      <c r="FA55" s="106"/>
      <c r="FB55" s="106"/>
      <c r="FC55" s="106"/>
      <c r="FD55" s="106"/>
      <c r="FE55" s="106"/>
      <c r="FF55" s="106"/>
      <c r="FG55" s="106"/>
      <c r="FH55" s="106"/>
      <c r="FI55" s="106"/>
      <c r="FJ55" s="106"/>
      <c r="FK55" s="107"/>
      <c r="FL55" s="105">
        <f>データ!CO7</f>
        <v>14553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58.6</v>
      </c>
      <c r="GS55" s="88"/>
      <c r="GT55" s="88"/>
      <c r="GU55" s="88"/>
      <c r="GV55" s="88"/>
      <c r="GW55" s="88"/>
      <c r="GX55" s="88"/>
      <c r="GY55" s="88"/>
      <c r="GZ55" s="88"/>
      <c r="HA55" s="88"/>
      <c r="HB55" s="88"/>
      <c r="HC55" s="88"/>
      <c r="HD55" s="88"/>
      <c r="HE55" s="88"/>
      <c r="HF55" s="89"/>
      <c r="HG55" s="87">
        <f>データ!CW7</f>
        <v>56.8</v>
      </c>
      <c r="HH55" s="88"/>
      <c r="HI55" s="88"/>
      <c r="HJ55" s="88"/>
      <c r="HK55" s="88"/>
      <c r="HL55" s="88"/>
      <c r="HM55" s="88"/>
      <c r="HN55" s="88"/>
      <c r="HO55" s="88"/>
      <c r="HP55" s="88"/>
      <c r="HQ55" s="88"/>
      <c r="HR55" s="88"/>
      <c r="HS55" s="88"/>
      <c r="HT55" s="88"/>
      <c r="HU55" s="89"/>
      <c r="HV55" s="87">
        <f>データ!CX7</f>
        <v>67.5</v>
      </c>
      <c r="HW55" s="88"/>
      <c r="HX55" s="88"/>
      <c r="HY55" s="88"/>
      <c r="HZ55" s="88"/>
      <c r="IA55" s="88"/>
      <c r="IB55" s="88"/>
      <c r="IC55" s="88"/>
      <c r="ID55" s="88"/>
      <c r="IE55" s="88"/>
      <c r="IF55" s="88"/>
      <c r="IG55" s="88"/>
      <c r="IH55" s="88"/>
      <c r="II55" s="88"/>
      <c r="IJ55" s="89"/>
      <c r="IK55" s="87">
        <f>データ!CY7</f>
        <v>68.7</v>
      </c>
      <c r="IL55" s="88"/>
      <c r="IM55" s="88"/>
      <c r="IN55" s="88"/>
      <c r="IO55" s="88"/>
      <c r="IP55" s="88"/>
      <c r="IQ55" s="88"/>
      <c r="IR55" s="88"/>
      <c r="IS55" s="88"/>
      <c r="IT55" s="88"/>
      <c r="IU55" s="88"/>
      <c r="IV55" s="88"/>
      <c r="IW55" s="88"/>
      <c r="IX55" s="88"/>
      <c r="IY55" s="89"/>
      <c r="IZ55" s="87">
        <f>データ!CZ7</f>
        <v>62.2</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27.7</v>
      </c>
      <c r="KG55" s="88"/>
      <c r="KH55" s="88"/>
      <c r="KI55" s="88"/>
      <c r="KJ55" s="88"/>
      <c r="KK55" s="88"/>
      <c r="KL55" s="88"/>
      <c r="KM55" s="88"/>
      <c r="KN55" s="88"/>
      <c r="KO55" s="88"/>
      <c r="KP55" s="88"/>
      <c r="KQ55" s="88"/>
      <c r="KR55" s="88"/>
      <c r="KS55" s="88"/>
      <c r="KT55" s="89"/>
      <c r="KU55" s="87">
        <f>データ!DH7</f>
        <v>26.7</v>
      </c>
      <c r="KV55" s="88"/>
      <c r="KW55" s="88"/>
      <c r="KX55" s="88"/>
      <c r="KY55" s="88"/>
      <c r="KZ55" s="88"/>
      <c r="LA55" s="88"/>
      <c r="LB55" s="88"/>
      <c r="LC55" s="88"/>
      <c r="LD55" s="88"/>
      <c r="LE55" s="88"/>
      <c r="LF55" s="88"/>
      <c r="LG55" s="88"/>
      <c r="LH55" s="88"/>
      <c r="LI55" s="89"/>
      <c r="LJ55" s="87">
        <f>データ!DI7</f>
        <v>27.5</v>
      </c>
      <c r="LK55" s="88"/>
      <c r="LL55" s="88"/>
      <c r="LM55" s="88"/>
      <c r="LN55" s="88"/>
      <c r="LO55" s="88"/>
      <c r="LP55" s="88"/>
      <c r="LQ55" s="88"/>
      <c r="LR55" s="88"/>
      <c r="LS55" s="88"/>
      <c r="LT55" s="88"/>
      <c r="LU55" s="88"/>
      <c r="LV55" s="88"/>
      <c r="LW55" s="88"/>
      <c r="LX55" s="89"/>
      <c r="LY55" s="87">
        <f>データ!DJ7</f>
        <v>27.1</v>
      </c>
      <c r="LZ55" s="88"/>
      <c r="MA55" s="88"/>
      <c r="MB55" s="88"/>
      <c r="MC55" s="88"/>
      <c r="MD55" s="88"/>
      <c r="ME55" s="88"/>
      <c r="MF55" s="88"/>
      <c r="MG55" s="88"/>
      <c r="MH55" s="88"/>
      <c r="MI55" s="88"/>
      <c r="MJ55" s="88"/>
      <c r="MK55" s="88"/>
      <c r="ML55" s="88"/>
      <c r="MM55" s="89"/>
      <c r="MN55" s="87">
        <f>データ!DK7</f>
        <v>25.7</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193</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27.7</v>
      </c>
      <c r="V79" s="82"/>
      <c r="W79" s="82"/>
      <c r="X79" s="82"/>
      <c r="Y79" s="82"/>
      <c r="Z79" s="82"/>
      <c r="AA79" s="82"/>
      <c r="AB79" s="82"/>
      <c r="AC79" s="82"/>
      <c r="AD79" s="82"/>
      <c r="AE79" s="82"/>
      <c r="AF79" s="82"/>
      <c r="AG79" s="82"/>
      <c r="AH79" s="82"/>
      <c r="AI79" s="82"/>
      <c r="AJ79" s="82"/>
      <c r="AK79" s="82"/>
      <c r="AL79" s="82"/>
      <c r="AM79" s="82"/>
      <c r="AN79" s="82">
        <f>データ!DS7</f>
        <v>29.2</v>
      </c>
      <c r="AO79" s="82"/>
      <c r="AP79" s="82"/>
      <c r="AQ79" s="82"/>
      <c r="AR79" s="82"/>
      <c r="AS79" s="82"/>
      <c r="AT79" s="82"/>
      <c r="AU79" s="82"/>
      <c r="AV79" s="82"/>
      <c r="AW79" s="82"/>
      <c r="AX79" s="82"/>
      <c r="AY79" s="82"/>
      <c r="AZ79" s="82"/>
      <c r="BA79" s="82"/>
      <c r="BB79" s="82"/>
      <c r="BC79" s="82"/>
      <c r="BD79" s="82"/>
      <c r="BE79" s="82"/>
      <c r="BF79" s="82"/>
      <c r="BG79" s="82">
        <f>データ!DT7</f>
        <v>32.4</v>
      </c>
      <c r="BH79" s="82"/>
      <c r="BI79" s="82"/>
      <c r="BJ79" s="82"/>
      <c r="BK79" s="82"/>
      <c r="BL79" s="82"/>
      <c r="BM79" s="82"/>
      <c r="BN79" s="82"/>
      <c r="BO79" s="82"/>
      <c r="BP79" s="82"/>
      <c r="BQ79" s="82"/>
      <c r="BR79" s="82"/>
      <c r="BS79" s="82"/>
      <c r="BT79" s="82"/>
      <c r="BU79" s="82"/>
      <c r="BV79" s="82"/>
      <c r="BW79" s="82"/>
      <c r="BX79" s="82"/>
      <c r="BY79" s="82"/>
      <c r="BZ79" s="82">
        <f>データ!DU7</f>
        <v>35.299999999999997</v>
      </c>
      <c r="CA79" s="82"/>
      <c r="CB79" s="82"/>
      <c r="CC79" s="82"/>
      <c r="CD79" s="82"/>
      <c r="CE79" s="82"/>
      <c r="CF79" s="82"/>
      <c r="CG79" s="82"/>
      <c r="CH79" s="82"/>
      <c r="CI79" s="82"/>
      <c r="CJ79" s="82"/>
      <c r="CK79" s="82"/>
      <c r="CL79" s="82"/>
      <c r="CM79" s="82"/>
      <c r="CN79" s="82"/>
      <c r="CO79" s="82"/>
      <c r="CP79" s="82"/>
      <c r="CQ79" s="82"/>
      <c r="CR79" s="82"/>
      <c r="CS79" s="82">
        <f>データ!DV7</f>
        <v>37.299999999999997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62.4</v>
      </c>
      <c r="EP79" s="82"/>
      <c r="EQ79" s="82"/>
      <c r="ER79" s="82"/>
      <c r="ES79" s="82"/>
      <c r="ET79" s="82"/>
      <c r="EU79" s="82"/>
      <c r="EV79" s="82"/>
      <c r="EW79" s="82"/>
      <c r="EX79" s="82"/>
      <c r="EY79" s="82"/>
      <c r="EZ79" s="82"/>
      <c r="FA79" s="82"/>
      <c r="FB79" s="82"/>
      <c r="FC79" s="82"/>
      <c r="FD79" s="82"/>
      <c r="FE79" s="82"/>
      <c r="FF79" s="82"/>
      <c r="FG79" s="82"/>
      <c r="FH79" s="82">
        <f>データ!ED7</f>
        <v>63.5</v>
      </c>
      <c r="FI79" s="82"/>
      <c r="FJ79" s="82"/>
      <c r="FK79" s="82"/>
      <c r="FL79" s="82"/>
      <c r="FM79" s="82"/>
      <c r="FN79" s="82"/>
      <c r="FO79" s="82"/>
      <c r="FP79" s="82"/>
      <c r="FQ79" s="82"/>
      <c r="FR79" s="82"/>
      <c r="FS79" s="82"/>
      <c r="FT79" s="82"/>
      <c r="FU79" s="82"/>
      <c r="FV79" s="82"/>
      <c r="FW79" s="82"/>
      <c r="FX79" s="82"/>
      <c r="FY79" s="82"/>
      <c r="FZ79" s="82"/>
      <c r="GA79" s="82">
        <f>データ!EE7</f>
        <v>73.2</v>
      </c>
      <c r="GB79" s="82"/>
      <c r="GC79" s="82"/>
      <c r="GD79" s="82"/>
      <c r="GE79" s="82"/>
      <c r="GF79" s="82"/>
      <c r="GG79" s="82"/>
      <c r="GH79" s="82"/>
      <c r="GI79" s="82"/>
      <c r="GJ79" s="82"/>
      <c r="GK79" s="82"/>
      <c r="GL79" s="82"/>
      <c r="GM79" s="82"/>
      <c r="GN79" s="82"/>
      <c r="GO79" s="82"/>
      <c r="GP79" s="82"/>
      <c r="GQ79" s="82"/>
      <c r="GR79" s="82"/>
      <c r="GS79" s="82"/>
      <c r="GT79" s="82">
        <f>データ!EF7</f>
        <v>77.5</v>
      </c>
      <c r="GU79" s="82"/>
      <c r="GV79" s="82"/>
      <c r="GW79" s="82"/>
      <c r="GX79" s="82"/>
      <c r="GY79" s="82"/>
      <c r="GZ79" s="82"/>
      <c r="HA79" s="82"/>
      <c r="HB79" s="82"/>
      <c r="HC79" s="82"/>
      <c r="HD79" s="82"/>
      <c r="HE79" s="82"/>
      <c r="HF79" s="82"/>
      <c r="HG79" s="82"/>
      <c r="HH79" s="82"/>
      <c r="HI79" s="82"/>
      <c r="HJ79" s="82"/>
      <c r="HK79" s="82"/>
      <c r="HL79" s="82"/>
      <c r="HM79" s="82">
        <f>データ!EG7</f>
        <v>79.3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60173828</v>
      </c>
      <c r="JK79" s="81"/>
      <c r="JL79" s="81"/>
      <c r="JM79" s="81"/>
      <c r="JN79" s="81"/>
      <c r="JO79" s="81"/>
      <c r="JP79" s="81"/>
      <c r="JQ79" s="81"/>
      <c r="JR79" s="81"/>
      <c r="JS79" s="81"/>
      <c r="JT79" s="81"/>
      <c r="JU79" s="81"/>
      <c r="JV79" s="81"/>
      <c r="JW79" s="81"/>
      <c r="JX79" s="81"/>
      <c r="JY79" s="81"/>
      <c r="JZ79" s="81"/>
      <c r="KA79" s="81"/>
      <c r="KB79" s="81"/>
      <c r="KC79" s="81">
        <f>データ!EO7</f>
        <v>59286626</v>
      </c>
      <c r="KD79" s="81"/>
      <c r="KE79" s="81"/>
      <c r="KF79" s="81"/>
      <c r="KG79" s="81"/>
      <c r="KH79" s="81"/>
      <c r="KI79" s="81"/>
      <c r="KJ79" s="81"/>
      <c r="KK79" s="81"/>
      <c r="KL79" s="81"/>
      <c r="KM79" s="81"/>
      <c r="KN79" s="81"/>
      <c r="KO79" s="81"/>
      <c r="KP79" s="81"/>
      <c r="KQ79" s="81"/>
      <c r="KR79" s="81"/>
      <c r="KS79" s="81"/>
      <c r="KT79" s="81"/>
      <c r="KU79" s="81"/>
      <c r="KV79" s="81">
        <f>データ!EP7</f>
        <v>59239808</v>
      </c>
      <c r="KW79" s="81"/>
      <c r="KX79" s="81"/>
      <c r="KY79" s="81"/>
      <c r="KZ79" s="81"/>
      <c r="LA79" s="81"/>
      <c r="LB79" s="81"/>
      <c r="LC79" s="81"/>
      <c r="LD79" s="81"/>
      <c r="LE79" s="81"/>
      <c r="LF79" s="81"/>
      <c r="LG79" s="81"/>
      <c r="LH79" s="81"/>
      <c r="LI79" s="81"/>
      <c r="LJ79" s="81"/>
      <c r="LK79" s="81"/>
      <c r="LL79" s="81"/>
      <c r="LM79" s="81"/>
      <c r="LN79" s="81"/>
      <c r="LO79" s="81">
        <f>データ!EQ7</f>
        <v>59596020</v>
      </c>
      <c r="LP79" s="81"/>
      <c r="LQ79" s="81"/>
      <c r="LR79" s="81"/>
      <c r="LS79" s="81"/>
      <c r="LT79" s="81"/>
      <c r="LU79" s="81"/>
      <c r="LV79" s="81"/>
      <c r="LW79" s="81"/>
      <c r="LX79" s="81"/>
      <c r="LY79" s="81"/>
      <c r="LZ79" s="81"/>
      <c r="MA79" s="81"/>
      <c r="MB79" s="81"/>
      <c r="MC79" s="81"/>
      <c r="MD79" s="81"/>
      <c r="ME79" s="81"/>
      <c r="MF79" s="81"/>
      <c r="MG79" s="81"/>
      <c r="MH79" s="81">
        <f>データ!ER7</f>
        <v>59935727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99iU3ktCslh025Ivp6UsFRyvhDsH6XhTCp3mxQvc+zqBpHYSlVwx4sWJUNCrkBXvocTgrAvfreQfdKI3ak8Ow==" saltValue="Kz0OHqni8rPuNnVcdMTDh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105</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106</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107</v>
      </c>
      <c r="AI4" s="157"/>
      <c r="AJ4" s="157"/>
      <c r="AK4" s="157"/>
      <c r="AL4" s="157"/>
      <c r="AM4" s="157"/>
      <c r="AN4" s="157"/>
      <c r="AO4" s="157"/>
      <c r="AP4" s="157"/>
      <c r="AQ4" s="157"/>
      <c r="AR4" s="158"/>
      <c r="AS4" s="159" t="s">
        <v>108</v>
      </c>
      <c r="AT4" s="155"/>
      <c r="AU4" s="155"/>
      <c r="AV4" s="155"/>
      <c r="AW4" s="155"/>
      <c r="AX4" s="155"/>
      <c r="AY4" s="155"/>
      <c r="AZ4" s="155"/>
      <c r="BA4" s="155"/>
      <c r="BB4" s="155"/>
      <c r="BC4" s="155"/>
      <c r="BD4" s="159" t="s">
        <v>109</v>
      </c>
      <c r="BE4" s="155"/>
      <c r="BF4" s="155"/>
      <c r="BG4" s="155"/>
      <c r="BH4" s="155"/>
      <c r="BI4" s="155"/>
      <c r="BJ4" s="155"/>
      <c r="BK4" s="155"/>
      <c r="BL4" s="155"/>
      <c r="BM4" s="155"/>
      <c r="BN4" s="155"/>
      <c r="BO4" s="156" t="s">
        <v>110</v>
      </c>
      <c r="BP4" s="157"/>
      <c r="BQ4" s="157"/>
      <c r="BR4" s="157"/>
      <c r="BS4" s="157"/>
      <c r="BT4" s="157"/>
      <c r="BU4" s="157"/>
      <c r="BV4" s="157"/>
      <c r="BW4" s="157"/>
      <c r="BX4" s="157"/>
      <c r="BY4" s="158"/>
      <c r="BZ4" s="155" t="s">
        <v>111</v>
      </c>
      <c r="CA4" s="155"/>
      <c r="CB4" s="155"/>
      <c r="CC4" s="155"/>
      <c r="CD4" s="155"/>
      <c r="CE4" s="155"/>
      <c r="CF4" s="155"/>
      <c r="CG4" s="155"/>
      <c r="CH4" s="155"/>
      <c r="CI4" s="155"/>
      <c r="CJ4" s="155"/>
      <c r="CK4" s="159" t="s">
        <v>112</v>
      </c>
      <c r="CL4" s="155"/>
      <c r="CM4" s="155"/>
      <c r="CN4" s="155"/>
      <c r="CO4" s="155"/>
      <c r="CP4" s="155"/>
      <c r="CQ4" s="155"/>
      <c r="CR4" s="155"/>
      <c r="CS4" s="155"/>
      <c r="CT4" s="155"/>
      <c r="CU4" s="155"/>
      <c r="CV4" s="155" t="s">
        <v>113</v>
      </c>
      <c r="CW4" s="155"/>
      <c r="CX4" s="155"/>
      <c r="CY4" s="155"/>
      <c r="CZ4" s="155"/>
      <c r="DA4" s="155"/>
      <c r="DB4" s="155"/>
      <c r="DC4" s="155"/>
      <c r="DD4" s="155"/>
      <c r="DE4" s="155"/>
      <c r="DF4" s="155"/>
      <c r="DG4" s="155" t="s">
        <v>114</v>
      </c>
      <c r="DH4" s="155"/>
      <c r="DI4" s="155"/>
      <c r="DJ4" s="155"/>
      <c r="DK4" s="155"/>
      <c r="DL4" s="155"/>
      <c r="DM4" s="155"/>
      <c r="DN4" s="155"/>
      <c r="DO4" s="155"/>
      <c r="DP4" s="155"/>
      <c r="DQ4" s="155"/>
      <c r="DR4" s="156" t="s">
        <v>115</v>
      </c>
      <c r="DS4" s="157"/>
      <c r="DT4" s="157"/>
      <c r="DU4" s="157"/>
      <c r="DV4" s="157"/>
      <c r="DW4" s="157"/>
      <c r="DX4" s="157"/>
      <c r="DY4" s="157"/>
      <c r="DZ4" s="157"/>
      <c r="EA4" s="157"/>
      <c r="EB4" s="158"/>
      <c r="EC4" s="155" t="s">
        <v>116</v>
      </c>
      <c r="ED4" s="155"/>
      <c r="EE4" s="155"/>
      <c r="EF4" s="155"/>
      <c r="EG4" s="155"/>
      <c r="EH4" s="155"/>
      <c r="EI4" s="155"/>
      <c r="EJ4" s="155"/>
      <c r="EK4" s="155"/>
      <c r="EL4" s="155"/>
      <c r="EM4" s="155"/>
      <c r="EN4" s="155" t="s">
        <v>117</v>
      </c>
      <c r="EO4" s="155"/>
      <c r="EP4" s="155"/>
      <c r="EQ4" s="155"/>
      <c r="ER4" s="155"/>
      <c r="ES4" s="155"/>
      <c r="ET4" s="155"/>
      <c r="EU4" s="155"/>
      <c r="EV4" s="155"/>
      <c r="EW4" s="155"/>
      <c r="EX4" s="155"/>
    </row>
    <row r="5" spans="1:154">
      <c r="A5" s="50" t="s">
        <v>118</v>
      </c>
      <c r="B5" s="63"/>
      <c r="C5" s="63"/>
      <c r="D5" s="63"/>
      <c r="E5" s="63"/>
      <c r="F5" s="63"/>
      <c r="G5" s="63"/>
      <c r="H5" s="64" t="s">
        <v>119</v>
      </c>
      <c r="I5" s="64" t="s">
        <v>120</v>
      </c>
      <c r="J5" s="64" t="s">
        <v>121</v>
      </c>
      <c r="K5" s="64" t="s">
        <v>1</v>
      </c>
      <c r="L5" s="64" t="s">
        <v>2</v>
      </c>
      <c r="M5" s="64" t="s">
        <v>3</v>
      </c>
      <c r="N5" s="64" t="s">
        <v>122</v>
      </c>
      <c r="O5" s="64" t="s">
        <v>5</v>
      </c>
      <c r="P5" s="64" t="s">
        <v>123</v>
      </c>
      <c r="Q5" s="64" t="s">
        <v>124</v>
      </c>
      <c r="R5" s="64" t="s">
        <v>125</v>
      </c>
      <c r="S5" s="64" t="s">
        <v>126</v>
      </c>
      <c r="T5" s="64" t="s">
        <v>127</v>
      </c>
      <c r="U5" s="64" t="s">
        <v>128</v>
      </c>
      <c r="V5" s="64" t="s">
        <v>129</v>
      </c>
      <c r="W5" s="64" t="s">
        <v>130</v>
      </c>
      <c r="X5" s="64" t="s">
        <v>131</v>
      </c>
      <c r="Y5" s="64" t="s">
        <v>132</v>
      </c>
      <c r="Z5" s="64" t="s">
        <v>133</v>
      </c>
      <c r="AA5" s="64" t="s">
        <v>134</v>
      </c>
      <c r="AB5" s="64" t="s">
        <v>135</v>
      </c>
      <c r="AC5" s="64" t="s">
        <v>136</v>
      </c>
      <c r="AD5" s="64" t="s">
        <v>137</v>
      </c>
      <c r="AE5" s="64" t="s">
        <v>138</v>
      </c>
      <c r="AF5" s="64" t="s">
        <v>139</v>
      </c>
      <c r="AG5" s="64" t="s">
        <v>140</v>
      </c>
      <c r="AH5" s="64" t="s">
        <v>141</v>
      </c>
      <c r="AI5" s="64" t="s">
        <v>142</v>
      </c>
      <c r="AJ5" s="64" t="s">
        <v>143</v>
      </c>
      <c r="AK5" s="64" t="s">
        <v>144</v>
      </c>
      <c r="AL5" s="64" t="s">
        <v>145</v>
      </c>
      <c r="AM5" s="64" t="s">
        <v>146</v>
      </c>
      <c r="AN5" s="64" t="s">
        <v>147</v>
      </c>
      <c r="AO5" s="64" t="s">
        <v>148</v>
      </c>
      <c r="AP5" s="64" t="s">
        <v>149</v>
      </c>
      <c r="AQ5" s="64" t="s">
        <v>150</v>
      </c>
      <c r="AR5" s="64" t="s">
        <v>151</v>
      </c>
      <c r="AS5" s="64" t="s">
        <v>152</v>
      </c>
      <c r="AT5" s="64" t="s">
        <v>153</v>
      </c>
      <c r="AU5" s="64" t="s">
        <v>154</v>
      </c>
      <c r="AV5" s="64" t="s">
        <v>155</v>
      </c>
      <c r="AW5" s="64" t="s">
        <v>145</v>
      </c>
      <c r="AX5" s="64" t="s">
        <v>146</v>
      </c>
      <c r="AY5" s="64" t="s">
        <v>147</v>
      </c>
      <c r="AZ5" s="64" t="s">
        <v>148</v>
      </c>
      <c r="BA5" s="64" t="s">
        <v>149</v>
      </c>
      <c r="BB5" s="64" t="s">
        <v>150</v>
      </c>
      <c r="BC5" s="64" t="s">
        <v>151</v>
      </c>
      <c r="BD5" s="64" t="s">
        <v>156</v>
      </c>
      <c r="BE5" s="64" t="s">
        <v>153</v>
      </c>
      <c r="BF5" s="64" t="s">
        <v>157</v>
      </c>
      <c r="BG5" s="64" t="s">
        <v>144</v>
      </c>
      <c r="BH5" s="64" t="s">
        <v>158</v>
      </c>
      <c r="BI5" s="64" t="s">
        <v>146</v>
      </c>
      <c r="BJ5" s="64" t="s">
        <v>147</v>
      </c>
      <c r="BK5" s="64" t="s">
        <v>148</v>
      </c>
      <c r="BL5" s="64" t="s">
        <v>149</v>
      </c>
      <c r="BM5" s="64" t="s">
        <v>150</v>
      </c>
      <c r="BN5" s="64" t="s">
        <v>151</v>
      </c>
      <c r="BO5" s="64" t="s">
        <v>159</v>
      </c>
      <c r="BP5" s="64" t="s">
        <v>153</v>
      </c>
      <c r="BQ5" s="64" t="s">
        <v>160</v>
      </c>
      <c r="BR5" s="64" t="s">
        <v>144</v>
      </c>
      <c r="BS5" s="64" t="s">
        <v>158</v>
      </c>
      <c r="BT5" s="64" t="s">
        <v>146</v>
      </c>
      <c r="BU5" s="64" t="s">
        <v>147</v>
      </c>
      <c r="BV5" s="64" t="s">
        <v>148</v>
      </c>
      <c r="BW5" s="64" t="s">
        <v>149</v>
      </c>
      <c r="BX5" s="64" t="s">
        <v>150</v>
      </c>
      <c r="BY5" s="64" t="s">
        <v>151</v>
      </c>
      <c r="BZ5" s="64" t="s">
        <v>141</v>
      </c>
      <c r="CA5" s="64" t="s">
        <v>161</v>
      </c>
      <c r="CB5" s="64" t="s">
        <v>143</v>
      </c>
      <c r="CC5" s="64" t="s">
        <v>144</v>
      </c>
      <c r="CD5" s="64" t="s">
        <v>158</v>
      </c>
      <c r="CE5" s="64" t="s">
        <v>146</v>
      </c>
      <c r="CF5" s="64" t="s">
        <v>147</v>
      </c>
      <c r="CG5" s="64" t="s">
        <v>148</v>
      </c>
      <c r="CH5" s="64" t="s">
        <v>149</v>
      </c>
      <c r="CI5" s="64" t="s">
        <v>150</v>
      </c>
      <c r="CJ5" s="64" t="s">
        <v>151</v>
      </c>
      <c r="CK5" s="64" t="s">
        <v>159</v>
      </c>
      <c r="CL5" s="64" t="s">
        <v>153</v>
      </c>
      <c r="CM5" s="64" t="s">
        <v>162</v>
      </c>
      <c r="CN5" s="64" t="s">
        <v>163</v>
      </c>
      <c r="CO5" s="64" t="s">
        <v>158</v>
      </c>
      <c r="CP5" s="64" t="s">
        <v>146</v>
      </c>
      <c r="CQ5" s="64" t="s">
        <v>147</v>
      </c>
      <c r="CR5" s="64" t="s">
        <v>148</v>
      </c>
      <c r="CS5" s="64" t="s">
        <v>149</v>
      </c>
      <c r="CT5" s="64" t="s">
        <v>150</v>
      </c>
      <c r="CU5" s="64" t="s">
        <v>151</v>
      </c>
      <c r="CV5" s="64" t="s">
        <v>159</v>
      </c>
      <c r="CW5" s="64" t="s">
        <v>153</v>
      </c>
      <c r="CX5" s="64" t="s">
        <v>143</v>
      </c>
      <c r="CY5" s="64" t="s">
        <v>144</v>
      </c>
      <c r="CZ5" s="64" t="s">
        <v>158</v>
      </c>
      <c r="DA5" s="64" t="s">
        <v>146</v>
      </c>
      <c r="DB5" s="64" t="s">
        <v>147</v>
      </c>
      <c r="DC5" s="64" t="s">
        <v>148</v>
      </c>
      <c r="DD5" s="64" t="s">
        <v>149</v>
      </c>
      <c r="DE5" s="64" t="s">
        <v>150</v>
      </c>
      <c r="DF5" s="64" t="s">
        <v>151</v>
      </c>
      <c r="DG5" s="64" t="s">
        <v>159</v>
      </c>
      <c r="DH5" s="64" t="s">
        <v>153</v>
      </c>
      <c r="DI5" s="64" t="s">
        <v>164</v>
      </c>
      <c r="DJ5" s="64" t="s">
        <v>144</v>
      </c>
      <c r="DK5" s="64" t="s">
        <v>165</v>
      </c>
      <c r="DL5" s="64" t="s">
        <v>146</v>
      </c>
      <c r="DM5" s="64" t="s">
        <v>147</v>
      </c>
      <c r="DN5" s="64" t="s">
        <v>148</v>
      </c>
      <c r="DO5" s="64" t="s">
        <v>149</v>
      </c>
      <c r="DP5" s="64" t="s">
        <v>150</v>
      </c>
      <c r="DQ5" s="64" t="s">
        <v>151</v>
      </c>
      <c r="DR5" s="64" t="s">
        <v>159</v>
      </c>
      <c r="DS5" s="64" t="s">
        <v>153</v>
      </c>
      <c r="DT5" s="64" t="s">
        <v>164</v>
      </c>
      <c r="DU5" s="64" t="s">
        <v>144</v>
      </c>
      <c r="DV5" s="64" t="s">
        <v>158</v>
      </c>
      <c r="DW5" s="64" t="s">
        <v>146</v>
      </c>
      <c r="DX5" s="64" t="s">
        <v>147</v>
      </c>
      <c r="DY5" s="64" t="s">
        <v>148</v>
      </c>
      <c r="DZ5" s="64" t="s">
        <v>149</v>
      </c>
      <c r="EA5" s="64" t="s">
        <v>150</v>
      </c>
      <c r="EB5" s="64" t="s">
        <v>151</v>
      </c>
      <c r="EC5" s="64" t="s">
        <v>141</v>
      </c>
      <c r="ED5" s="64" t="s">
        <v>153</v>
      </c>
      <c r="EE5" s="64" t="s">
        <v>154</v>
      </c>
      <c r="EF5" s="64" t="s">
        <v>166</v>
      </c>
      <c r="EG5" s="64" t="s">
        <v>158</v>
      </c>
      <c r="EH5" s="64" t="s">
        <v>146</v>
      </c>
      <c r="EI5" s="64" t="s">
        <v>147</v>
      </c>
      <c r="EJ5" s="64" t="s">
        <v>148</v>
      </c>
      <c r="EK5" s="64" t="s">
        <v>149</v>
      </c>
      <c r="EL5" s="64" t="s">
        <v>150</v>
      </c>
      <c r="EM5" s="64" t="s">
        <v>167</v>
      </c>
      <c r="EN5" s="64" t="s">
        <v>156</v>
      </c>
      <c r="EO5" s="64" t="s">
        <v>168</v>
      </c>
      <c r="EP5" s="64" t="s">
        <v>143</v>
      </c>
      <c r="EQ5" s="64" t="s">
        <v>144</v>
      </c>
      <c r="ER5" s="64" t="s">
        <v>158</v>
      </c>
      <c r="ES5" s="64" t="s">
        <v>146</v>
      </c>
      <c r="ET5" s="64" t="s">
        <v>147</v>
      </c>
      <c r="EU5" s="64" t="s">
        <v>148</v>
      </c>
      <c r="EV5" s="64" t="s">
        <v>149</v>
      </c>
      <c r="EW5" s="64" t="s">
        <v>150</v>
      </c>
      <c r="EX5" s="64" t="s">
        <v>151</v>
      </c>
    </row>
    <row r="6" spans="1:154" s="69" customFormat="1">
      <c r="A6" s="50" t="s">
        <v>169</v>
      </c>
      <c r="B6" s="65">
        <f>B8</f>
        <v>2018</v>
      </c>
      <c r="C6" s="65">
        <f t="shared" ref="C6:M6" si="2">C8</f>
        <v>353051</v>
      </c>
      <c r="D6" s="65">
        <f t="shared" si="2"/>
        <v>46</v>
      </c>
      <c r="E6" s="65">
        <f t="shared" si="2"/>
        <v>6</v>
      </c>
      <c r="F6" s="65">
        <f t="shared" si="2"/>
        <v>0</v>
      </c>
      <c r="G6" s="65">
        <f t="shared" si="2"/>
        <v>3</v>
      </c>
      <c r="H6" s="160" t="str">
        <f>IF(H8&lt;&gt;I8,H8,"")&amp;IF(I8&lt;&gt;J8,I8,"")&amp;"　"&amp;J8</f>
        <v>山口県周防大島町　周防大島町立大島病院</v>
      </c>
      <c r="I6" s="161"/>
      <c r="J6" s="162"/>
      <c r="K6" s="65" t="str">
        <f t="shared" si="2"/>
        <v>条例全部</v>
      </c>
      <c r="L6" s="65" t="str">
        <f t="shared" si="2"/>
        <v>病院事業</v>
      </c>
      <c r="M6" s="65" t="str">
        <f t="shared" si="2"/>
        <v>一般病院</v>
      </c>
      <c r="N6" s="65" t="str">
        <f>N8</f>
        <v>50床以上～100床未満</v>
      </c>
      <c r="O6" s="65" t="str">
        <f>O8</f>
        <v>学術・研究機関出身</v>
      </c>
      <c r="P6" s="65" t="str">
        <f>P8</f>
        <v>直営</v>
      </c>
      <c r="Q6" s="66">
        <f t="shared" ref="Q6:AG6" si="3">Q8</f>
        <v>11</v>
      </c>
      <c r="R6" s="65" t="str">
        <f t="shared" si="3"/>
        <v>-</v>
      </c>
      <c r="S6" s="65" t="str">
        <f t="shared" si="3"/>
        <v>ド 透 訓</v>
      </c>
      <c r="T6" s="65" t="str">
        <f t="shared" si="3"/>
        <v>救</v>
      </c>
      <c r="U6" s="66">
        <f>U8</f>
        <v>16320</v>
      </c>
      <c r="V6" s="66">
        <f>V8</f>
        <v>10109</v>
      </c>
      <c r="W6" s="65" t="str">
        <f>W8</f>
        <v>第２種該当</v>
      </c>
      <c r="X6" s="65" t="str">
        <f t="shared" si="3"/>
        <v>１０：１</v>
      </c>
      <c r="Y6" s="66">
        <f t="shared" si="3"/>
        <v>39</v>
      </c>
      <c r="Z6" s="66">
        <f t="shared" si="3"/>
        <v>60</v>
      </c>
      <c r="AA6" s="66" t="str">
        <f t="shared" si="3"/>
        <v>-</v>
      </c>
      <c r="AB6" s="66" t="str">
        <f t="shared" si="3"/>
        <v>-</v>
      </c>
      <c r="AC6" s="66" t="str">
        <f t="shared" si="3"/>
        <v>-</v>
      </c>
      <c r="AD6" s="66">
        <f t="shared" si="3"/>
        <v>99</v>
      </c>
      <c r="AE6" s="66">
        <f t="shared" si="3"/>
        <v>39</v>
      </c>
      <c r="AF6" s="66">
        <f t="shared" si="3"/>
        <v>52</v>
      </c>
      <c r="AG6" s="66">
        <f t="shared" si="3"/>
        <v>91</v>
      </c>
      <c r="AH6" s="67">
        <f>IF(AH8="-",NA(),AH8)</f>
        <v>93.9</v>
      </c>
      <c r="AI6" s="67">
        <f t="shared" ref="AI6:AQ6" si="4">IF(AI8="-",NA(),AI8)</f>
        <v>97.4</v>
      </c>
      <c r="AJ6" s="67">
        <f t="shared" si="4"/>
        <v>94</v>
      </c>
      <c r="AK6" s="67">
        <f t="shared" si="4"/>
        <v>90.4</v>
      </c>
      <c r="AL6" s="67">
        <f t="shared" si="4"/>
        <v>97.1</v>
      </c>
      <c r="AM6" s="67">
        <f t="shared" si="4"/>
        <v>98.5</v>
      </c>
      <c r="AN6" s="67">
        <f t="shared" si="4"/>
        <v>98</v>
      </c>
      <c r="AO6" s="67">
        <f t="shared" si="4"/>
        <v>98.4</v>
      </c>
      <c r="AP6" s="67">
        <f t="shared" si="4"/>
        <v>98.2</v>
      </c>
      <c r="AQ6" s="67">
        <f t="shared" si="4"/>
        <v>97.5</v>
      </c>
      <c r="AR6" s="67" t="str">
        <f>IF(AR8="-","【-】","【"&amp;SUBSTITUTE(TEXT(AR8,"#,##0.0"),"-","△")&amp;"】")</f>
        <v>【98.8】</v>
      </c>
      <c r="AS6" s="67">
        <f>IF(AS8="-",NA(),AS8)</f>
        <v>80</v>
      </c>
      <c r="AT6" s="67">
        <f t="shared" ref="AT6:BB6" si="5">IF(AT8="-",NA(),AT8)</f>
        <v>80.7</v>
      </c>
      <c r="AU6" s="67">
        <f t="shared" si="5"/>
        <v>76.099999999999994</v>
      </c>
      <c r="AV6" s="67">
        <f t="shared" si="5"/>
        <v>76</v>
      </c>
      <c r="AW6" s="67">
        <f t="shared" si="5"/>
        <v>81.2</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5.4</v>
      </c>
      <c r="BH6" s="67">
        <f t="shared" si="6"/>
        <v>9.9</v>
      </c>
      <c r="BI6" s="67">
        <f t="shared" si="6"/>
        <v>94.9</v>
      </c>
      <c r="BJ6" s="67">
        <f t="shared" si="6"/>
        <v>101.2</v>
      </c>
      <c r="BK6" s="67">
        <f t="shared" si="6"/>
        <v>107.2</v>
      </c>
      <c r="BL6" s="67">
        <f t="shared" si="6"/>
        <v>114.4</v>
      </c>
      <c r="BM6" s="67">
        <f t="shared" si="6"/>
        <v>117</v>
      </c>
      <c r="BN6" s="67" t="str">
        <f>IF(BN8="-","【-】","【"&amp;SUBSTITUTE(TEXT(BN8,"#,##0.0"),"-","△")&amp;"】")</f>
        <v>【64.1】</v>
      </c>
      <c r="BO6" s="67">
        <f>IF(BO8="-",NA(),BO8)</f>
        <v>82.4</v>
      </c>
      <c r="BP6" s="67">
        <f t="shared" ref="BP6:BX6" si="7">IF(BP8="-",NA(),BP8)</f>
        <v>86.8</v>
      </c>
      <c r="BQ6" s="67">
        <f t="shared" si="7"/>
        <v>80.400000000000006</v>
      </c>
      <c r="BR6" s="67">
        <f t="shared" si="7"/>
        <v>80.599999999999994</v>
      </c>
      <c r="BS6" s="67">
        <f t="shared" si="7"/>
        <v>76.099999999999994</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20903</v>
      </c>
      <c r="CA6" s="68">
        <f t="shared" ref="CA6:CI6" si="8">IF(CA8="-",NA(),CA8)</f>
        <v>21595</v>
      </c>
      <c r="CB6" s="68">
        <f t="shared" si="8"/>
        <v>22187</v>
      </c>
      <c r="CC6" s="68">
        <f t="shared" si="8"/>
        <v>22656</v>
      </c>
      <c r="CD6" s="68">
        <f t="shared" si="8"/>
        <v>25635</v>
      </c>
      <c r="CE6" s="68">
        <f t="shared" si="8"/>
        <v>23857</v>
      </c>
      <c r="CF6" s="68">
        <f t="shared" si="8"/>
        <v>24371</v>
      </c>
      <c r="CG6" s="68">
        <f t="shared" si="8"/>
        <v>24882</v>
      </c>
      <c r="CH6" s="68">
        <f t="shared" si="8"/>
        <v>25249</v>
      </c>
      <c r="CI6" s="68">
        <f t="shared" si="8"/>
        <v>25711</v>
      </c>
      <c r="CJ6" s="67" t="str">
        <f>IF(CJ8="-","【-】","【"&amp;SUBSTITUTE(TEXT(CJ8,"#,##0"),"-","△")&amp;"】")</f>
        <v>【52,412】</v>
      </c>
      <c r="CK6" s="68">
        <f>IF(CK8="-",NA(),CK8)</f>
        <v>11273</v>
      </c>
      <c r="CL6" s="68">
        <f t="shared" ref="CL6:CT6" si="9">IF(CL8="-",NA(),CL8)</f>
        <v>11885</v>
      </c>
      <c r="CM6" s="68">
        <f t="shared" si="9"/>
        <v>12167</v>
      </c>
      <c r="CN6" s="68">
        <f t="shared" si="9"/>
        <v>13284</v>
      </c>
      <c r="CO6" s="68">
        <f t="shared" si="9"/>
        <v>14553</v>
      </c>
      <c r="CP6" s="68">
        <f t="shared" si="9"/>
        <v>8471</v>
      </c>
      <c r="CQ6" s="68">
        <f t="shared" si="9"/>
        <v>8736</v>
      </c>
      <c r="CR6" s="68">
        <f t="shared" si="9"/>
        <v>8797</v>
      </c>
      <c r="CS6" s="68">
        <f t="shared" si="9"/>
        <v>8852</v>
      </c>
      <c r="CT6" s="68">
        <f t="shared" si="9"/>
        <v>9060</v>
      </c>
      <c r="CU6" s="67" t="str">
        <f>IF(CU8="-","【-】","【"&amp;SUBSTITUTE(TEXT(CU8,"#,##0"),"-","△")&amp;"】")</f>
        <v>【14,708】</v>
      </c>
      <c r="CV6" s="67">
        <f>IF(CV8="-",NA(),CV8)</f>
        <v>58.6</v>
      </c>
      <c r="CW6" s="67">
        <f t="shared" ref="CW6:DE6" si="10">IF(CW8="-",NA(),CW8)</f>
        <v>56.8</v>
      </c>
      <c r="CX6" s="67">
        <f t="shared" si="10"/>
        <v>67.5</v>
      </c>
      <c r="CY6" s="67">
        <f t="shared" si="10"/>
        <v>68.7</v>
      </c>
      <c r="CZ6" s="67">
        <f t="shared" si="10"/>
        <v>62.2</v>
      </c>
      <c r="DA6" s="67">
        <f t="shared" si="10"/>
        <v>67.5</v>
      </c>
      <c r="DB6" s="67">
        <f t="shared" si="10"/>
        <v>67.5</v>
      </c>
      <c r="DC6" s="67">
        <f t="shared" si="10"/>
        <v>69.5</v>
      </c>
      <c r="DD6" s="67">
        <f t="shared" si="10"/>
        <v>70.3</v>
      </c>
      <c r="DE6" s="67">
        <f t="shared" si="10"/>
        <v>71.099999999999994</v>
      </c>
      <c r="DF6" s="67" t="str">
        <f>IF(DF8="-","【-】","【"&amp;SUBSTITUTE(TEXT(DF8,"#,##0.0"),"-","△")&amp;"】")</f>
        <v>【54.8】</v>
      </c>
      <c r="DG6" s="67">
        <f>IF(DG8="-",NA(),DG8)</f>
        <v>27.7</v>
      </c>
      <c r="DH6" s="67">
        <f t="shared" ref="DH6:DP6" si="11">IF(DH8="-",NA(),DH8)</f>
        <v>26.7</v>
      </c>
      <c r="DI6" s="67">
        <f t="shared" si="11"/>
        <v>27.5</v>
      </c>
      <c r="DJ6" s="67">
        <f t="shared" si="11"/>
        <v>27.1</v>
      </c>
      <c r="DK6" s="67">
        <f t="shared" si="11"/>
        <v>25.7</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27.7</v>
      </c>
      <c r="DS6" s="67">
        <f t="shared" ref="DS6:EA6" si="12">IF(DS8="-",NA(),DS8)</f>
        <v>29.2</v>
      </c>
      <c r="DT6" s="67">
        <f t="shared" si="12"/>
        <v>32.4</v>
      </c>
      <c r="DU6" s="67">
        <f t="shared" si="12"/>
        <v>35.299999999999997</v>
      </c>
      <c r="DV6" s="67">
        <f t="shared" si="12"/>
        <v>37.299999999999997</v>
      </c>
      <c r="DW6" s="67">
        <f t="shared" si="12"/>
        <v>52.4</v>
      </c>
      <c r="DX6" s="67">
        <f t="shared" si="12"/>
        <v>52.6</v>
      </c>
      <c r="DY6" s="67">
        <f t="shared" si="12"/>
        <v>54.2</v>
      </c>
      <c r="DZ6" s="67">
        <f t="shared" si="12"/>
        <v>53.8</v>
      </c>
      <c r="EA6" s="67">
        <f t="shared" si="12"/>
        <v>56.1</v>
      </c>
      <c r="EB6" s="67" t="str">
        <f>IF(EB8="-","【-】","【"&amp;SUBSTITUTE(TEXT(EB8,"#,##0.0"),"-","△")&amp;"】")</f>
        <v>【52.5】</v>
      </c>
      <c r="EC6" s="67">
        <f>IF(EC8="-",NA(),EC8)</f>
        <v>62.4</v>
      </c>
      <c r="ED6" s="67">
        <f t="shared" ref="ED6:EL6" si="13">IF(ED8="-",NA(),ED8)</f>
        <v>63.5</v>
      </c>
      <c r="EE6" s="67">
        <f t="shared" si="13"/>
        <v>73.2</v>
      </c>
      <c r="EF6" s="67">
        <f t="shared" si="13"/>
        <v>77.5</v>
      </c>
      <c r="EG6" s="67">
        <f t="shared" si="13"/>
        <v>79.3</v>
      </c>
      <c r="EH6" s="67">
        <f t="shared" si="13"/>
        <v>68.900000000000006</v>
      </c>
      <c r="EI6" s="67">
        <f t="shared" si="13"/>
        <v>68</v>
      </c>
      <c r="EJ6" s="67">
        <f t="shared" si="13"/>
        <v>70</v>
      </c>
      <c r="EK6" s="67">
        <f t="shared" si="13"/>
        <v>71</v>
      </c>
      <c r="EL6" s="67">
        <f t="shared" si="13"/>
        <v>73.2</v>
      </c>
      <c r="EM6" s="67" t="str">
        <f>IF(EM8="-","【-】","【"&amp;SUBSTITUTE(TEXT(EM8,"#,##0.0"),"-","△")&amp;"】")</f>
        <v>【68.8】</v>
      </c>
      <c r="EN6" s="68">
        <f>IF(EN8="-",NA(),EN8)</f>
        <v>60173828</v>
      </c>
      <c r="EO6" s="68">
        <f t="shared" ref="EO6:EW6" si="14">IF(EO8="-",NA(),EO8)</f>
        <v>59286626</v>
      </c>
      <c r="EP6" s="68">
        <f t="shared" si="14"/>
        <v>59239808</v>
      </c>
      <c r="EQ6" s="68">
        <f t="shared" si="14"/>
        <v>59596020</v>
      </c>
      <c r="ER6" s="68">
        <f t="shared" si="14"/>
        <v>59935727</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170</v>
      </c>
      <c r="B7" s="65">
        <f t="shared" ref="B7:AG7" si="15">B8</f>
        <v>2018</v>
      </c>
      <c r="C7" s="65">
        <f t="shared" si="15"/>
        <v>353051</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50床以上～100床未満</v>
      </c>
      <c r="O7" s="65" t="str">
        <f>O8</f>
        <v>学術・研究機関出身</v>
      </c>
      <c r="P7" s="65" t="str">
        <f>P8</f>
        <v>直営</v>
      </c>
      <c r="Q7" s="66">
        <f t="shared" si="15"/>
        <v>11</v>
      </c>
      <c r="R7" s="65" t="str">
        <f t="shared" si="15"/>
        <v>-</v>
      </c>
      <c r="S7" s="65" t="str">
        <f t="shared" si="15"/>
        <v>ド 透 訓</v>
      </c>
      <c r="T7" s="65" t="str">
        <f t="shared" si="15"/>
        <v>救</v>
      </c>
      <c r="U7" s="66">
        <f>U8</f>
        <v>16320</v>
      </c>
      <c r="V7" s="66">
        <f>V8</f>
        <v>10109</v>
      </c>
      <c r="W7" s="65" t="str">
        <f>W8</f>
        <v>第２種該当</v>
      </c>
      <c r="X7" s="65" t="str">
        <f t="shared" si="15"/>
        <v>１０：１</v>
      </c>
      <c r="Y7" s="66">
        <f t="shared" si="15"/>
        <v>39</v>
      </c>
      <c r="Z7" s="66">
        <f t="shared" si="15"/>
        <v>60</v>
      </c>
      <c r="AA7" s="66" t="str">
        <f t="shared" si="15"/>
        <v>-</v>
      </c>
      <c r="AB7" s="66" t="str">
        <f t="shared" si="15"/>
        <v>-</v>
      </c>
      <c r="AC7" s="66" t="str">
        <f t="shared" si="15"/>
        <v>-</v>
      </c>
      <c r="AD7" s="66">
        <f t="shared" si="15"/>
        <v>99</v>
      </c>
      <c r="AE7" s="66">
        <f t="shared" si="15"/>
        <v>39</v>
      </c>
      <c r="AF7" s="66">
        <f t="shared" si="15"/>
        <v>52</v>
      </c>
      <c r="AG7" s="66">
        <f t="shared" si="15"/>
        <v>91</v>
      </c>
      <c r="AH7" s="67">
        <f>AH8</f>
        <v>93.9</v>
      </c>
      <c r="AI7" s="67">
        <f t="shared" ref="AI7:AQ7" si="16">AI8</f>
        <v>97.4</v>
      </c>
      <c r="AJ7" s="67">
        <f t="shared" si="16"/>
        <v>94</v>
      </c>
      <c r="AK7" s="67">
        <f t="shared" si="16"/>
        <v>90.4</v>
      </c>
      <c r="AL7" s="67">
        <f t="shared" si="16"/>
        <v>97.1</v>
      </c>
      <c r="AM7" s="67">
        <f t="shared" si="16"/>
        <v>98.5</v>
      </c>
      <c r="AN7" s="67">
        <f t="shared" si="16"/>
        <v>98</v>
      </c>
      <c r="AO7" s="67">
        <f t="shared" si="16"/>
        <v>98.4</v>
      </c>
      <c r="AP7" s="67">
        <f t="shared" si="16"/>
        <v>98.2</v>
      </c>
      <c r="AQ7" s="67">
        <f t="shared" si="16"/>
        <v>97.5</v>
      </c>
      <c r="AR7" s="67"/>
      <c r="AS7" s="67">
        <f>AS8</f>
        <v>80</v>
      </c>
      <c r="AT7" s="67">
        <f t="shared" ref="AT7:BB7" si="17">AT8</f>
        <v>80.7</v>
      </c>
      <c r="AU7" s="67">
        <f t="shared" si="17"/>
        <v>76.099999999999994</v>
      </c>
      <c r="AV7" s="67">
        <f t="shared" si="17"/>
        <v>76</v>
      </c>
      <c r="AW7" s="67">
        <f t="shared" si="17"/>
        <v>81.2</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5.4</v>
      </c>
      <c r="BH7" s="67">
        <f t="shared" si="18"/>
        <v>9.9</v>
      </c>
      <c r="BI7" s="67">
        <f t="shared" si="18"/>
        <v>94.9</v>
      </c>
      <c r="BJ7" s="67">
        <f t="shared" si="18"/>
        <v>101.2</v>
      </c>
      <c r="BK7" s="67">
        <f t="shared" si="18"/>
        <v>107.2</v>
      </c>
      <c r="BL7" s="67">
        <f t="shared" si="18"/>
        <v>114.4</v>
      </c>
      <c r="BM7" s="67">
        <f t="shared" si="18"/>
        <v>117</v>
      </c>
      <c r="BN7" s="67"/>
      <c r="BO7" s="67">
        <f>BO8</f>
        <v>82.4</v>
      </c>
      <c r="BP7" s="67">
        <f t="shared" ref="BP7:BX7" si="19">BP8</f>
        <v>86.8</v>
      </c>
      <c r="BQ7" s="67">
        <f t="shared" si="19"/>
        <v>80.400000000000006</v>
      </c>
      <c r="BR7" s="67">
        <f t="shared" si="19"/>
        <v>80.599999999999994</v>
      </c>
      <c r="BS7" s="67">
        <f t="shared" si="19"/>
        <v>76.099999999999994</v>
      </c>
      <c r="BT7" s="67">
        <f t="shared" si="19"/>
        <v>67.400000000000006</v>
      </c>
      <c r="BU7" s="67">
        <f t="shared" si="19"/>
        <v>66.599999999999994</v>
      </c>
      <c r="BV7" s="67">
        <f t="shared" si="19"/>
        <v>66.8</v>
      </c>
      <c r="BW7" s="67">
        <f t="shared" si="19"/>
        <v>67.900000000000006</v>
      </c>
      <c r="BX7" s="67">
        <f t="shared" si="19"/>
        <v>66.900000000000006</v>
      </c>
      <c r="BY7" s="67"/>
      <c r="BZ7" s="68">
        <f>BZ8</f>
        <v>20903</v>
      </c>
      <c r="CA7" s="68">
        <f t="shared" ref="CA7:CI7" si="20">CA8</f>
        <v>21595</v>
      </c>
      <c r="CB7" s="68">
        <f t="shared" si="20"/>
        <v>22187</v>
      </c>
      <c r="CC7" s="68">
        <f t="shared" si="20"/>
        <v>22656</v>
      </c>
      <c r="CD7" s="68">
        <f t="shared" si="20"/>
        <v>25635</v>
      </c>
      <c r="CE7" s="68">
        <f t="shared" si="20"/>
        <v>23857</v>
      </c>
      <c r="CF7" s="68">
        <f t="shared" si="20"/>
        <v>24371</v>
      </c>
      <c r="CG7" s="68">
        <f t="shared" si="20"/>
        <v>24882</v>
      </c>
      <c r="CH7" s="68">
        <f t="shared" si="20"/>
        <v>25249</v>
      </c>
      <c r="CI7" s="68">
        <f t="shared" si="20"/>
        <v>25711</v>
      </c>
      <c r="CJ7" s="67"/>
      <c r="CK7" s="68">
        <f>CK8</f>
        <v>11273</v>
      </c>
      <c r="CL7" s="68">
        <f t="shared" ref="CL7:CT7" si="21">CL8</f>
        <v>11885</v>
      </c>
      <c r="CM7" s="68">
        <f t="shared" si="21"/>
        <v>12167</v>
      </c>
      <c r="CN7" s="68">
        <f t="shared" si="21"/>
        <v>13284</v>
      </c>
      <c r="CO7" s="68">
        <f t="shared" si="21"/>
        <v>14553</v>
      </c>
      <c r="CP7" s="68">
        <f t="shared" si="21"/>
        <v>8471</v>
      </c>
      <c r="CQ7" s="68">
        <f t="shared" si="21"/>
        <v>8736</v>
      </c>
      <c r="CR7" s="68">
        <f t="shared" si="21"/>
        <v>8797</v>
      </c>
      <c r="CS7" s="68">
        <f t="shared" si="21"/>
        <v>8852</v>
      </c>
      <c r="CT7" s="68">
        <f t="shared" si="21"/>
        <v>9060</v>
      </c>
      <c r="CU7" s="67"/>
      <c r="CV7" s="67">
        <f>CV8</f>
        <v>58.6</v>
      </c>
      <c r="CW7" s="67">
        <f t="shared" ref="CW7:DE7" si="22">CW8</f>
        <v>56.8</v>
      </c>
      <c r="CX7" s="67">
        <f t="shared" si="22"/>
        <v>67.5</v>
      </c>
      <c r="CY7" s="67">
        <f t="shared" si="22"/>
        <v>68.7</v>
      </c>
      <c r="CZ7" s="67">
        <f t="shared" si="22"/>
        <v>62.2</v>
      </c>
      <c r="DA7" s="67">
        <f t="shared" si="22"/>
        <v>67.5</v>
      </c>
      <c r="DB7" s="67">
        <f t="shared" si="22"/>
        <v>67.5</v>
      </c>
      <c r="DC7" s="67">
        <f t="shared" si="22"/>
        <v>69.5</v>
      </c>
      <c r="DD7" s="67">
        <f t="shared" si="22"/>
        <v>70.3</v>
      </c>
      <c r="DE7" s="67">
        <f t="shared" si="22"/>
        <v>71.099999999999994</v>
      </c>
      <c r="DF7" s="67"/>
      <c r="DG7" s="67">
        <f>DG8</f>
        <v>27.7</v>
      </c>
      <c r="DH7" s="67">
        <f t="shared" ref="DH7:DP7" si="23">DH8</f>
        <v>26.7</v>
      </c>
      <c r="DI7" s="67">
        <f t="shared" si="23"/>
        <v>27.5</v>
      </c>
      <c r="DJ7" s="67">
        <f t="shared" si="23"/>
        <v>27.1</v>
      </c>
      <c r="DK7" s="67">
        <f t="shared" si="23"/>
        <v>25.7</v>
      </c>
      <c r="DL7" s="67">
        <f t="shared" si="23"/>
        <v>17.899999999999999</v>
      </c>
      <c r="DM7" s="67">
        <f t="shared" si="23"/>
        <v>17.899999999999999</v>
      </c>
      <c r="DN7" s="67">
        <f t="shared" si="23"/>
        <v>17.399999999999999</v>
      </c>
      <c r="DO7" s="67">
        <f t="shared" si="23"/>
        <v>17</v>
      </c>
      <c r="DP7" s="67">
        <f t="shared" si="23"/>
        <v>16.5</v>
      </c>
      <c r="DQ7" s="67"/>
      <c r="DR7" s="67">
        <f>DR8</f>
        <v>27.7</v>
      </c>
      <c r="DS7" s="67">
        <f t="shared" ref="DS7:EA7" si="24">DS8</f>
        <v>29.2</v>
      </c>
      <c r="DT7" s="67">
        <f t="shared" si="24"/>
        <v>32.4</v>
      </c>
      <c r="DU7" s="67">
        <f t="shared" si="24"/>
        <v>35.299999999999997</v>
      </c>
      <c r="DV7" s="67">
        <f t="shared" si="24"/>
        <v>37.299999999999997</v>
      </c>
      <c r="DW7" s="67">
        <f t="shared" si="24"/>
        <v>52.4</v>
      </c>
      <c r="DX7" s="67">
        <f t="shared" si="24"/>
        <v>52.6</v>
      </c>
      <c r="DY7" s="67">
        <f t="shared" si="24"/>
        <v>54.2</v>
      </c>
      <c r="DZ7" s="67">
        <f t="shared" si="24"/>
        <v>53.8</v>
      </c>
      <c r="EA7" s="67">
        <f t="shared" si="24"/>
        <v>56.1</v>
      </c>
      <c r="EB7" s="67"/>
      <c r="EC7" s="67">
        <f>EC8</f>
        <v>62.4</v>
      </c>
      <c r="ED7" s="67">
        <f t="shared" ref="ED7:EL7" si="25">ED8</f>
        <v>63.5</v>
      </c>
      <c r="EE7" s="67">
        <f t="shared" si="25"/>
        <v>73.2</v>
      </c>
      <c r="EF7" s="67">
        <f t="shared" si="25"/>
        <v>77.5</v>
      </c>
      <c r="EG7" s="67">
        <f t="shared" si="25"/>
        <v>79.3</v>
      </c>
      <c r="EH7" s="67">
        <f t="shared" si="25"/>
        <v>68.900000000000006</v>
      </c>
      <c r="EI7" s="67">
        <f t="shared" si="25"/>
        <v>68</v>
      </c>
      <c r="EJ7" s="67">
        <f t="shared" si="25"/>
        <v>70</v>
      </c>
      <c r="EK7" s="67">
        <f t="shared" si="25"/>
        <v>71</v>
      </c>
      <c r="EL7" s="67">
        <f t="shared" si="25"/>
        <v>73.2</v>
      </c>
      <c r="EM7" s="67"/>
      <c r="EN7" s="68">
        <f>EN8</f>
        <v>60173828</v>
      </c>
      <c r="EO7" s="68">
        <f t="shared" ref="EO7:EW7" si="26">EO8</f>
        <v>59286626</v>
      </c>
      <c r="EP7" s="68">
        <f t="shared" si="26"/>
        <v>59239808</v>
      </c>
      <c r="EQ7" s="68">
        <f t="shared" si="26"/>
        <v>59596020</v>
      </c>
      <c r="ER7" s="68">
        <f t="shared" si="26"/>
        <v>59935727</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353051</v>
      </c>
      <c r="D8" s="70">
        <v>46</v>
      </c>
      <c r="E8" s="70">
        <v>6</v>
      </c>
      <c r="F8" s="70">
        <v>0</v>
      </c>
      <c r="G8" s="70">
        <v>3</v>
      </c>
      <c r="H8" s="70" t="s">
        <v>171</v>
      </c>
      <c r="I8" s="70" t="s">
        <v>172</v>
      </c>
      <c r="J8" s="70" t="s">
        <v>173</v>
      </c>
      <c r="K8" s="70" t="s">
        <v>174</v>
      </c>
      <c r="L8" s="70" t="s">
        <v>175</v>
      </c>
      <c r="M8" s="70" t="s">
        <v>176</v>
      </c>
      <c r="N8" s="70" t="s">
        <v>177</v>
      </c>
      <c r="O8" s="70" t="s">
        <v>178</v>
      </c>
      <c r="P8" s="70" t="s">
        <v>179</v>
      </c>
      <c r="Q8" s="71">
        <v>11</v>
      </c>
      <c r="R8" s="70" t="s">
        <v>38</v>
      </c>
      <c r="S8" s="70" t="s">
        <v>180</v>
      </c>
      <c r="T8" s="70" t="s">
        <v>181</v>
      </c>
      <c r="U8" s="71">
        <v>16320</v>
      </c>
      <c r="V8" s="71">
        <v>10109</v>
      </c>
      <c r="W8" s="70" t="s">
        <v>182</v>
      </c>
      <c r="X8" s="72" t="s">
        <v>183</v>
      </c>
      <c r="Y8" s="71">
        <v>39</v>
      </c>
      <c r="Z8" s="71">
        <v>60</v>
      </c>
      <c r="AA8" s="71" t="s">
        <v>38</v>
      </c>
      <c r="AB8" s="71" t="s">
        <v>38</v>
      </c>
      <c r="AC8" s="71" t="s">
        <v>38</v>
      </c>
      <c r="AD8" s="71">
        <v>99</v>
      </c>
      <c r="AE8" s="71">
        <v>39</v>
      </c>
      <c r="AF8" s="71">
        <v>52</v>
      </c>
      <c r="AG8" s="71">
        <v>91</v>
      </c>
      <c r="AH8" s="73">
        <v>93.9</v>
      </c>
      <c r="AI8" s="73">
        <v>97.4</v>
      </c>
      <c r="AJ8" s="73">
        <v>94</v>
      </c>
      <c r="AK8" s="73">
        <v>90.4</v>
      </c>
      <c r="AL8" s="73">
        <v>97.1</v>
      </c>
      <c r="AM8" s="73">
        <v>98.5</v>
      </c>
      <c r="AN8" s="73">
        <v>98</v>
      </c>
      <c r="AO8" s="73">
        <v>98.4</v>
      </c>
      <c r="AP8" s="73">
        <v>98.2</v>
      </c>
      <c r="AQ8" s="73">
        <v>97.5</v>
      </c>
      <c r="AR8" s="73">
        <v>98.8</v>
      </c>
      <c r="AS8" s="73">
        <v>80</v>
      </c>
      <c r="AT8" s="73">
        <v>80.7</v>
      </c>
      <c r="AU8" s="73">
        <v>76.099999999999994</v>
      </c>
      <c r="AV8" s="73">
        <v>76</v>
      </c>
      <c r="AW8" s="73">
        <v>81.2</v>
      </c>
      <c r="AX8" s="73">
        <v>79.7</v>
      </c>
      <c r="AY8" s="73">
        <v>79.599999999999994</v>
      </c>
      <c r="AZ8" s="73">
        <v>77.900000000000006</v>
      </c>
      <c r="BA8" s="73">
        <v>78.099999999999994</v>
      </c>
      <c r="BB8" s="73">
        <v>77</v>
      </c>
      <c r="BC8" s="73">
        <v>89.7</v>
      </c>
      <c r="BD8" s="74">
        <v>0</v>
      </c>
      <c r="BE8" s="74">
        <v>0</v>
      </c>
      <c r="BF8" s="74">
        <v>0</v>
      </c>
      <c r="BG8" s="74">
        <v>5.4</v>
      </c>
      <c r="BH8" s="74">
        <v>9.9</v>
      </c>
      <c r="BI8" s="74">
        <v>94.9</v>
      </c>
      <c r="BJ8" s="74">
        <v>101.2</v>
      </c>
      <c r="BK8" s="74">
        <v>107.2</v>
      </c>
      <c r="BL8" s="74">
        <v>114.4</v>
      </c>
      <c r="BM8" s="74">
        <v>117</v>
      </c>
      <c r="BN8" s="74">
        <v>64.099999999999994</v>
      </c>
      <c r="BO8" s="73">
        <v>82.4</v>
      </c>
      <c r="BP8" s="73">
        <v>86.8</v>
      </c>
      <c r="BQ8" s="73">
        <v>80.400000000000006</v>
      </c>
      <c r="BR8" s="73">
        <v>80.599999999999994</v>
      </c>
      <c r="BS8" s="73">
        <v>76.099999999999994</v>
      </c>
      <c r="BT8" s="73">
        <v>67.400000000000006</v>
      </c>
      <c r="BU8" s="73">
        <v>66.599999999999994</v>
      </c>
      <c r="BV8" s="73">
        <v>66.8</v>
      </c>
      <c r="BW8" s="73">
        <v>67.900000000000006</v>
      </c>
      <c r="BX8" s="73">
        <v>66.900000000000006</v>
      </c>
      <c r="BY8" s="73">
        <v>74.900000000000006</v>
      </c>
      <c r="BZ8" s="74">
        <v>20903</v>
      </c>
      <c r="CA8" s="74">
        <v>21595</v>
      </c>
      <c r="CB8" s="74">
        <v>22187</v>
      </c>
      <c r="CC8" s="74">
        <v>22656</v>
      </c>
      <c r="CD8" s="74">
        <v>25635</v>
      </c>
      <c r="CE8" s="74">
        <v>23857</v>
      </c>
      <c r="CF8" s="74">
        <v>24371</v>
      </c>
      <c r="CG8" s="74">
        <v>24882</v>
      </c>
      <c r="CH8" s="74">
        <v>25249</v>
      </c>
      <c r="CI8" s="74">
        <v>25711</v>
      </c>
      <c r="CJ8" s="73">
        <v>52412</v>
      </c>
      <c r="CK8" s="74">
        <v>11273</v>
      </c>
      <c r="CL8" s="74">
        <v>11885</v>
      </c>
      <c r="CM8" s="74">
        <v>12167</v>
      </c>
      <c r="CN8" s="74">
        <v>13284</v>
      </c>
      <c r="CO8" s="74">
        <v>14553</v>
      </c>
      <c r="CP8" s="74">
        <v>8471</v>
      </c>
      <c r="CQ8" s="74">
        <v>8736</v>
      </c>
      <c r="CR8" s="74">
        <v>8797</v>
      </c>
      <c r="CS8" s="74">
        <v>8852</v>
      </c>
      <c r="CT8" s="74">
        <v>9060</v>
      </c>
      <c r="CU8" s="73">
        <v>14708</v>
      </c>
      <c r="CV8" s="74">
        <v>58.6</v>
      </c>
      <c r="CW8" s="74">
        <v>56.8</v>
      </c>
      <c r="CX8" s="74">
        <v>67.5</v>
      </c>
      <c r="CY8" s="74">
        <v>68.7</v>
      </c>
      <c r="CZ8" s="74">
        <v>62.2</v>
      </c>
      <c r="DA8" s="74">
        <v>67.5</v>
      </c>
      <c r="DB8" s="74">
        <v>67.5</v>
      </c>
      <c r="DC8" s="74">
        <v>69.5</v>
      </c>
      <c r="DD8" s="74">
        <v>70.3</v>
      </c>
      <c r="DE8" s="74">
        <v>71.099999999999994</v>
      </c>
      <c r="DF8" s="74">
        <v>54.8</v>
      </c>
      <c r="DG8" s="74">
        <v>27.7</v>
      </c>
      <c r="DH8" s="74">
        <v>26.7</v>
      </c>
      <c r="DI8" s="74">
        <v>27.5</v>
      </c>
      <c r="DJ8" s="74">
        <v>27.1</v>
      </c>
      <c r="DK8" s="74">
        <v>25.7</v>
      </c>
      <c r="DL8" s="74">
        <v>17.899999999999999</v>
      </c>
      <c r="DM8" s="74">
        <v>17.899999999999999</v>
      </c>
      <c r="DN8" s="74">
        <v>17.399999999999999</v>
      </c>
      <c r="DO8" s="74">
        <v>17</v>
      </c>
      <c r="DP8" s="74">
        <v>16.5</v>
      </c>
      <c r="DQ8" s="74">
        <v>24.3</v>
      </c>
      <c r="DR8" s="73">
        <v>27.7</v>
      </c>
      <c r="DS8" s="73">
        <v>29.2</v>
      </c>
      <c r="DT8" s="73">
        <v>32.4</v>
      </c>
      <c r="DU8" s="73">
        <v>35.299999999999997</v>
      </c>
      <c r="DV8" s="73">
        <v>37.299999999999997</v>
      </c>
      <c r="DW8" s="73">
        <v>52.4</v>
      </c>
      <c r="DX8" s="73">
        <v>52.6</v>
      </c>
      <c r="DY8" s="73">
        <v>54.2</v>
      </c>
      <c r="DZ8" s="73">
        <v>53.8</v>
      </c>
      <c r="EA8" s="73">
        <v>56.1</v>
      </c>
      <c r="EB8" s="73">
        <v>52.5</v>
      </c>
      <c r="EC8" s="73">
        <v>62.4</v>
      </c>
      <c r="ED8" s="73">
        <v>63.5</v>
      </c>
      <c r="EE8" s="73">
        <v>73.2</v>
      </c>
      <c r="EF8" s="73">
        <v>77.5</v>
      </c>
      <c r="EG8" s="73">
        <v>79.3</v>
      </c>
      <c r="EH8" s="73">
        <v>68.900000000000006</v>
      </c>
      <c r="EI8" s="73">
        <v>68</v>
      </c>
      <c r="EJ8" s="73">
        <v>70</v>
      </c>
      <c r="EK8" s="73">
        <v>71</v>
      </c>
      <c r="EL8" s="73">
        <v>73.2</v>
      </c>
      <c r="EM8" s="73">
        <v>68.8</v>
      </c>
      <c r="EN8" s="74">
        <v>60173828</v>
      </c>
      <c r="EO8" s="74">
        <v>59286626</v>
      </c>
      <c r="EP8" s="74">
        <v>59239808</v>
      </c>
      <c r="EQ8" s="74">
        <v>59596020</v>
      </c>
      <c r="ER8" s="74">
        <v>59935727</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184</v>
      </c>
      <c r="C10" s="79" t="s">
        <v>185</v>
      </c>
      <c r="D10" s="79" t="s">
        <v>186</v>
      </c>
      <c r="E10" s="79" t="s">
        <v>187</v>
      </c>
      <c r="F10" s="79" t="s">
        <v>188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2020-01-20T01:17:36Z</cp:lastPrinted>
  <dcterms:created xsi:type="dcterms:W3CDTF">2019-12-05T07:42:06Z</dcterms:created>
  <dcterms:modified xsi:type="dcterms:W3CDTF">2020-01-20T01:34:36Z</dcterms:modified>
  <cp:category/>
</cp:coreProperties>
</file>