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1 法適用\"/>
    </mc:Choice>
  </mc:AlternateContent>
  <workbookProtection workbookAlgorithmName="SHA-512" workbookHashValue="iDS6MvZHw4PsXjiBeVNFVmuxTnNVidVMd4OUrAu/e4CdLDmjKq6ETPCCxiyczDi5h5axhXdjBVeipg7MWNuRHg==" workbookSaltValue="CBMCfR6bNQurGhzBGQfHb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<sst xmlns="http://schemas.openxmlformats.org/spreadsheetml/2006/main" count="223" uniqueCount="111">
  <si>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</si>
  <si>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</si>
  <si>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</si>
  <si>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</si>
  <si>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</si>
  <si>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</si>
  <si>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</si>
  <si>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</si>
  <si>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</si>
  <si>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</si>
  <si>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</si>
  <si>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</si>
  <si>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</si>
  <si>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</si>
  <si>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</si>
  <si>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</si>
  <si>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</si>
  <si>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</si>
  <si>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</si>
  <si>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</si>
  <si>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</si>
  <si>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</si>
  <si>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</si>
  <si>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</si>
  <si>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</si>
  <si>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</si>
  <si>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</si>
  <si>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</si>
  <si>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</si>
  <si>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</si>
  <si>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</si>
  <si>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</si>
  <si>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</si>
  <si>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</si>
  <si>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</si>
  <si>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</si>
  <si>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</si>
  <si>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</si>
  <si>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</si>
  <si>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</si>
  <si>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</si>
  <si>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</si>
  <si>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</si>
  <si>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</si>
  <si>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</si>
  <si>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</si>
  <si>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</si>
  <si>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</si>
  <si>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</si>
  <si>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</si>
  <si>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</si>
  <si>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</si>
  <si>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</si>
  <si>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</si>
  <si>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</si>
  <si>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</si>
  <si>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</si>
  <si>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</si>
  <si>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</si>
  <si>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</si>
  <si>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</si>
  <si>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</si>
  <si>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</si>
  <si>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</si>
  <si>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</si>
  <si>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</si>
  <si>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</si>
  <si>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</si>
  <si>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</si>
  <si>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</si>
  <si>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</si>
  <si>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</si>
  <si>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</si>
  <si>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</si>
  <si>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</si>
  <si>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</si>
  <si>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</si>
  <si>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</si>
  <si>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</si>
  <si>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</si>
  <si>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</si>
  <si>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</si>
  <si>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</si>
  <si>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</si>
  <si>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</si>
  <si>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</si>
  <si>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</si>
  <si>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</si>
  <si>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</si>
  <si>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</si>
  <si>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</si>
  <si>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</si>
  <si>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</si>
  <si>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</si>
  <si>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</si>
  <si>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</si>
  <si>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</si>
  <si>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</si>
  <si>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</si>
  <si>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</si>
  <si>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</si>
  <si>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</si>
  <si>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</si>
  <si>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</si>
  <si>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</si>
  <si>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</si>
  <si>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</si>
  <si>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</si>
  <si>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下水道事業の財政状況は、平成２６年度の新会計の適用に伴い、見かけ上は黒字となっているが、一般会計繰入等の使用料以外の収入に頼る状況は変わっていない。使用料収入は整備による増加と人口減による減少が拮抗している状況であることから、今後も大きな増加は期待できない。よって、使用料の改定や費用の縮減により、汚水処理原価や経費回収率を改善させることが今後の課題となる。具体的には終末処理場の統廃合による維持管理費の縮減等が挙げられる。</t>
    <rPh sb="194" eb="197">
      <t>トウハイゴウ</t>
    </rPh>
    <rPh sb="208" eb="209">
      <t>トウ</t>
    </rPh>
    <rPh sb="210" eb="211">
      <t>ア</t>
    </rPh>
    <phoneticPr fontId="4"/>
  </si>
  <si>
    <t>　経常収支比率は平成２６年度以降１００％を超えており、健全な状態を示している。平成３０年度に数値が大幅に減少した要因は他会計補助金の減少が影響している。
　流動比率は、類似団体よりやや高いが、会計制度改正により建設改良費等に充てられた企業債等が流動負債に計上されたことにより１００％を下回っている。一般的に１００％以上が理想とされているが、短期的な債務に対する支払い能力という意味では、翌年度の使用料収入や他会計からの繰入金等が原資とされるため支障はない。
　経費回収率は類似団体とほぼ同じ水準で推移している。平成２８年度以降は１００％以上を維持しており、現在使用料で賄うべき経費を、使用料で賄えている状態となっている。
　汚水処理原価は、類似団体よりやや高い。本市は、山坂が多く平地が少ないため、ポンプ場や終末処理場等の施設が多いことから、維持管理費や減価償却費等が高いことが要因である。
　施設利用率は、類似団体に比べ低い。これは昭和３０～５０年代に供用開始した終末処理場の処理量が人口減少等に伴い減少していることや終末処理場の統合を見据えて処理施設を増設していることが要因であると推察される。</t>
    <rPh sb="8" eb="10">
      <t>ヘイセイ</t>
    </rPh>
    <rPh sb="12" eb="14">
      <t>ネンド</t>
    </rPh>
    <rPh sb="14" eb="16">
      <t>イコウ</t>
    </rPh>
    <rPh sb="21" eb="22">
      <t>コ</t>
    </rPh>
    <rPh sb="27" eb="29">
      <t>ケンゼン</t>
    </rPh>
    <rPh sb="30" eb="32">
      <t>ジョウタイ</t>
    </rPh>
    <rPh sb="33" eb="34">
      <t>シメ</t>
    </rPh>
    <rPh sb="39" eb="41">
      <t>ヘイセイ</t>
    </rPh>
    <rPh sb="43" eb="45">
      <t>ネンド</t>
    </rPh>
    <rPh sb="46" eb="48">
      <t>スウチ</t>
    </rPh>
    <rPh sb="56" eb="58">
      <t>ヨウイン</t>
    </rPh>
    <rPh sb="59" eb="60">
      <t>タ</t>
    </rPh>
    <rPh sb="60" eb="62">
      <t>カイケイ</t>
    </rPh>
    <rPh sb="62" eb="65">
      <t>ホジョキン</t>
    </rPh>
    <rPh sb="66" eb="68">
      <t>ゲンショウ</t>
    </rPh>
    <rPh sb="69" eb="71">
      <t>エイキョウ</t>
    </rPh>
    <rPh sb="183" eb="185">
      <t>ノウリョク</t>
    </rPh>
    <rPh sb="230" eb="232">
      <t>ケイヒ</t>
    </rPh>
    <rPh sb="232" eb="234">
      <t>カイシュウ</t>
    </rPh>
    <rPh sb="234" eb="235">
      <t>リツ</t>
    </rPh>
    <rPh sb="236" eb="238">
      <t>ルイジ</t>
    </rPh>
    <rPh sb="238" eb="240">
      <t>ダンタイ</t>
    </rPh>
    <rPh sb="243" eb="244">
      <t>オナ</t>
    </rPh>
    <rPh sb="245" eb="247">
      <t>スイジュン</t>
    </rPh>
    <rPh sb="248" eb="250">
      <t>スイイ</t>
    </rPh>
    <rPh sb="255" eb="257">
      <t>ヘイセイ</t>
    </rPh>
    <rPh sb="259" eb="263">
      <t>ネンドイコウ</t>
    </rPh>
    <rPh sb="268" eb="270">
      <t>イジョウ</t>
    </rPh>
    <rPh sb="271" eb="273">
      <t>イジ</t>
    </rPh>
    <rPh sb="278" eb="280">
      <t>ゲンザイ</t>
    </rPh>
    <rPh sb="280" eb="282">
      <t>シヨウ</t>
    </rPh>
    <rPh sb="282" eb="283">
      <t>リョウ</t>
    </rPh>
    <rPh sb="284" eb="285">
      <t>マカナ</t>
    </rPh>
    <rPh sb="288" eb="290">
      <t>ケイヒ</t>
    </rPh>
    <rPh sb="292" eb="294">
      <t>シヨウ</t>
    </rPh>
    <rPh sb="294" eb="295">
      <t>リョウ</t>
    </rPh>
    <rPh sb="296" eb="297">
      <t>マカナ</t>
    </rPh>
    <rPh sb="301" eb="303">
      <t>ジョウタイ</t>
    </rPh>
    <rPh sb="389" eb="391">
      <t>ヨウイン</t>
    </rPh>
    <rPh sb="439" eb="441">
      <t>ショリ</t>
    </rPh>
    <rPh sb="441" eb="442">
      <t>リョウ</t>
    </rPh>
    <rPh sb="493" eb="495">
      <t>スイサツ</t>
    </rPh>
    <phoneticPr fontId="4"/>
  </si>
  <si>
    <t xml:space="preserve">  有形固定資産減価償却率は、類似団体より低いが、増加傾向にあり、今後、老朽化施設の著しい増加が見込まれる。このことから、現在、耐用年数の延伸とライフサイクルコストの縮減を図ることを目的に長寿命化計画を策定し、これに基づき順次改築を進めている。
　管渠改善率は、類似団体より低い。これは管渠老朽化率がゼロであることから、更新対象の管渠が少ないためである。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</si>
</sst>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0.02</c:v>
                </c:pt>
                <c:pt idx="1">
                  <c:v>0.05</c:v>
                </c:pt>
                <c:pt idx="2">
                  <c:v>0.09</c:v>
                </c:pt>
                <c:pt idx="3">
                  <c:v>0.05</c:v>
                </c:pt>
                <c:pt idx="4">
                  <c:v>0.03</c:v>
                </c:pt>
              </c:numCache>
            </c:numRef>
          </c:val>
          <c:extLst xmlns:c16r2="http://schemas.microsoft.com/office/drawing/2015/06/chart">
            <c:ext xmlns:c16="http://schemas.microsoft.com/office/drawing/2014/chart" uri="{C3380CC4-5D6E-409C-BE32-E72D297353CC}">
              <c16:uniqueId val="{00000000-9366-43B3-9C6D-5837F7BFCC34}"/>
            </c:ext>
          </c:extLst>
        </c:ser>
        <c:dLbls>
          <c:showLegendKey val="0"/>
          <c:showVal val="0"/>
          <c:showCatName val="0"/>
          <c:showSerName val="0"/>
          <c:showPercent val="0"/>
          <c:showBubbleSize val="0"/>
        </c:dLbls>
        <c:gapWidth val="150"/>
        <c:axId val="357074080"/>
        <c:axId val="357070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0.22</c:v>
                </c:pt>
                <c:pt idx="2">
                  <c:v>0.28000000000000003</c:v>
                </c:pt>
                <c:pt idx="3">
                  <c:v>0.21</c:v>
                </c:pt>
                <c:pt idx="4">
                  <c:v>0.25</c:v>
                </c:pt>
              </c:numCache>
            </c:numRef>
          </c:val>
          <c:smooth val="0"/>
          <c:extLst xmlns:c16r2="http://schemas.microsoft.com/office/drawing/2015/06/chart">
            <c:ext xmlns:c16="http://schemas.microsoft.com/office/drawing/2014/chart" uri="{C3380CC4-5D6E-409C-BE32-E72D297353CC}">
              <c16:uniqueId val="{00000001-9366-43B3-9C6D-5837F7BFCC34}"/>
            </c:ext>
          </c:extLst>
        </c:ser>
        <c:dLbls>
          <c:showLegendKey val="0"/>
          <c:showVal val="0"/>
          <c:showCatName val="0"/>
          <c:showSerName val="0"/>
          <c:showPercent val="0"/>
          <c:showBubbleSize val="0"/>
        </c:dLbls>
        <c:marker val="1"/>
        <c:smooth val="0"/>
        <c:axId val="357074080"/>
        <c:axId val="357070552"/>
      </c:lineChart>
      <c:dateAx>
        <c:axId val="357074080"/>
        <c:scaling>
          <c:orientation val="minMax"/>
        </c:scaling>
        <c:delete val="1"/>
        <c:axPos val="b"/>
        <c:numFmt formatCode="ge" sourceLinked="1"/>
        <c:majorTickMark val="none"/>
        <c:minorTickMark val="none"/>
        <c:tickLblPos val="none"/>
        <c:crossAx val="357070552"/>
        <c:crosses val="autoZero"/>
        <c:auto val="1"/>
        <c:lblOffset val="100"/>
        <c:baseTimeUnit val="years"/>
      </c:dateAx>
      <c:valAx>
        <c:axId val="35707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0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49.12</c:v>
                </c:pt>
                <c:pt idx="1">
                  <c:v>55.21</c:v>
                </c:pt>
                <c:pt idx="2">
                  <c:v>56.92</c:v>
                </c:pt>
                <c:pt idx="3">
                  <c:v>52.66</c:v>
                </c:pt>
                <c:pt idx="4">
                  <c:v>52.39</c:v>
                </c:pt>
              </c:numCache>
            </c:numRef>
          </c:val>
          <c:extLst xmlns:c16r2="http://schemas.microsoft.com/office/drawing/2015/06/chart">
            <c:ext xmlns:c16="http://schemas.microsoft.com/office/drawing/2014/chart" uri="{C3380CC4-5D6E-409C-BE32-E72D297353CC}">
              <c16:uniqueId val="{00000000-8FDA-4D99-8EF4-148D31F3ED54}"/>
            </c:ext>
          </c:extLst>
        </c:ser>
        <c:dLbls>
          <c:showLegendKey val="0"/>
          <c:showVal val="0"/>
          <c:showCatName val="0"/>
          <c:showSerName val="0"/>
          <c:showPercent val="0"/>
          <c:showBubbleSize val="0"/>
        </c:dLbls>
        <c:gapWidth val="150"/>
        <c:axId val="359179680"/>
        <c:axId val="35917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67.95</c:v>
                </c:pt>
                <c:pt idx="1">
                  <c:v>66.63</c:v>
                </c:pt>
                <c:pt idx="2">
                  <c:v>67.040000000000006</c:v>
                </c:pt>
                <c:pt idx="3">
                  <c:v>66.34</c:v>
                </c:pt>
                <c:pt idx="4">
                  <c:v>67.069999999999993</c:v>
                </c:pt>
              </c:numCache>
            </c:numRef>
          </c:val>
          <c:smooth val="0"/>
          <c:extLst xmlns:c16r2="http://schemas.microsoft.com/office/drawing/2015/06/chart">
            <c:ext xmlns:c16="http://schemas.microsoft.com/office/drawing/2014/chart" uri="{C3380CC4-5D6E-409C-BE32-E72D297353CC}">
              <c16:uniqueId val="{00000001-8FDA-4D99-8EF4-148D31F3ED54}"/>
            </c:ext>
          </c:extLst>
        </c:ser>
        <c:dLbls>
          <c:showLegendKey val="0"/>
          <c:showVal val="0"/>
          <c:showCatName val="0"/>
          <c:showSerName val="0"/>
          <c:showPercent val="0"/>
          <c:showBubbleSize val="0"/>
        </c:dLbls>
        <c:marker val="1"/>
        <c:smooth val="0"/>
        <c:axId val="359179680"/>
        <c:axId val="359174976"/>
      </c:lineChart>
      <c:dateAx>
        <c:axId val="359179680"/>
        <c:scaling>
          <c:orientation val="minMax"/>
        </c:scaling>
        <c:delete val="1"/>
        <c:axPos val="b"/>
        <c:numFmt formatCode="ge" sourceLinked="1"/>
        <c:majorTickMark val="none"/>
        <c:minorTickMark val="none"/>
        <c:tickLblPos val="none"/>
        <c:crossAx val="359174976"/>
        <c:crosses val="autoZero"/>
        <c:auto val="1"/>
        <c:lblOffset val="100"/>
        <c:baseTimeUnit val="years"/>
      </c:dateAx>
      <c:valAx>
        <c:axId val="3591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7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95.98</c:v>
                </c:pt>
                <c:pt idx="1">
                  <c:v>96.35</c:v>
                </c:pt>
                <c:pt idx="2">
                  <c:v>96.71</c:v>
                </c:pt>
                <c:pt idx="3">
                  <c:v>97.08</c:v>
                </c:pt>
                <c:pt idx="4">
                  <c:v>97.12</c:v>
                </c:pt>
              </c:numCache>
            </c:numRef>
          </c:val>
          <c:extLst xmlns:c16r2="http://schemas.microsoft.com/office/drawing/2015/06/chart">
            <c:ext xmlns:c16="http://schemas.microsoft.com/office/drawing/2014/chart" uri="{C3380CC4-5D6E-409C-BE32-E72D297353CC}">
              <c16:uniqueId val="{00000000-E252-44DE-95AC-8907FD06E745}"/>
            </c:ext>
          </c:extLst>
        </c:ser>
        <c:dLbls>
          <c:showLegendKey val="0"/>
          <c:showVal val="0"/>
          <c:showCatName val="0"/>
          <c:showSerName val="0"/>
          <c:showPercent val="0"/>
          <c:showBubbleSize val="0"/>
        </c:dLbls>
        <c:gapWidth val="150"/>
        <c:axId val="358683408"/>
        <c:axId val="35868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93.12</c:v>
                </c:pt>
                <c:pt idx="1">
                  <c:v>93.38</c:v>
                </c:pt>
                <c:pt idx="2">
                  <c:v>93.5</c:v>
                </c:pt>
                <c:pt idx="3">
                  <c:v>93.86</c:v>
                </c:pt>
                <c:pt idx="4">
                  <c:v>93.96</c:v>
                </c:pt>
              </c:numCache>
            </c:numRef>
          </c:val>
          <c:smooth val="0"/>
          <c:extLst xmlns:c16r2="http://schemas.microsoft.com/office/drawing/2015/06/chart">
            <c:ext xmlns:c16="http://schemas.microsoft.com/office/drawing/2014/chart" uri="{C3380CC4-5D6E-409C-BE32-E72D297353CC}">
              <c16:uniqueId val="{00000001-E252-44DE-95AC-8907FD06E745}"/>
            </c:ext>
          </c:extLst>
        </c:ser>
        <c:dLbls>
          <c:showLegendKey val="0"/>
          <c:showVal val="0"/>
          <c:showCatName val="0"/>
          <c:showSerName val="0"/>
          <c:showPercent val="0"/>
          <c:showBubbleSize val="0"/>
        </c:dLbls>
        <c:marker val="1"/>
        <c:smooth val="0"/>
        <c:axId val="358683408"/>
        <c:axId val="358689288"/>
      </c:lineChart>
      <c:dateAx>
        <c:axId val="358683408"/>
        <c:scaling>
          <c:orientation val="minMax"/>
        </c:scaling>
        <c:delete val="1"/>
        <c:axPos val="b"/>
        <c:numFmt formatCode="ge" sourceLinked="1"/>
        <c:majorTickMark val="none"/>
        <c:minorTickMark val="none"/>
        <c:tickLblPos val="none"/>
        <c:crossAx val="358689288"/>
        <c:crosses val="autoZero"/>
        <c:auto val="1"/>
        <c:lblOffset val="100"/>
        <c:baseTimeUnit val="years"/>
      </c:dateAx>
      <c:valAx>
        <c:axId val="35868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68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112.12</c:v>
                </c:pt>
                <c:pt idx="1">
                  <c:v>114.78</c:v>
                </c:pt>
                <c:pt idx="2">
                  <c:v>113</c:v>
                </c:pt>
                <c:pt idx="3">
                  <c:v>116.17</c:v>
                </c:pt>
                <c:pt idx="4">
                  <c:v>107.78</c:v>
                </c:pt>
              </c:numCache>
            </c:numRef>
          </c:val>
          <c:extLst xmlns:c16r2="http://schemas.microsoft.com/office/drawing/2015/06/chart">
            <c:ext xmlns:c16="http://schemas.microsoft.com/office/drawing/2014/chart" uri="{C3380CC4-5D6E-409C-BE32-E72D297353CC}">
              <c16:uniqueId val="{00000000-83F8-42AF-9941-9EC8FCDADC02}"/>
            </c:ext>
          </c:extLst>
        </c:ser>
        <c:dLbls>
          <c:showLegendKey val="0"/>
          <c:showVal val="0"/>
          <c:showCatName val="0"/>
          <c:showSerName val="0"/>
          <c:showPercent val="0"/>
          <c:showBubbleSize val="0"/>
        </c:dLbls>
        <c:gapWidth val="150"/>
        <c:axId val="357072512"/>
        <c:axId val="35868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108.53</c:v>
                </c:pt>
                <c:pt idx="1">
                  <c:v>108.52</c:v>
                </c:pt>
                <c:pt idx="2">
                  <c:v>109.12</c:v>
                </c:pt>
                <c:pt idx="3">
                  <c:v>110.22</c:v>
                </c:pt>
                <c:pt idx="4">
                  <c:v>110.01</c:v>
                </c:pt>
              </c:numCache>
            </c:numRef>
          </c:val>
          <c:smooth val="0"/>
          <c:extLst xmlns:c16r2="http://schemas.microsoft.com/office/drawing/2015/06/chart">
            <c:ext xmlns:c16="http://schemas.microsoft.com/office/drawing/2014/chart" uri="{C3380CC4-5D6E-409C-BE32-E72D297353CC}">
              <c16:uniqueId val="{00000001-83F8-42AF-9941-9EC8FCDADC02}"/>
            </c:ext>
          </c:extLst>
        </c:ser>
        <c:dLbls>
          <c:showLegendKey val="0"/>
          <c:showVal val="0"/>
          <c:showCatName val="0"/>
          <c:showSerName val="0"/>
          <c:showPercent val="0"/>
          <c:showBubbleSize val="0"/>
        </c:dLbls>
        <c:marker val="1"/>
        <c:smooth val="0"/>
        <c:axId val="357072512"/>
        <c:axId val="358689680"/>
      </c:lineChart>
      <c:dateAx>
        <c:axId val="357072512"/>
        <c:scaling>
          <c:orientation val="minMax"/>
        </c:scaling>
        <c:delete val="1"/>
        <c:axPos val="b"/>
        <c:numFmt formatCode="ge" sourceLinked="1"/>
        <c:majorTickMark val="none"/>
        <c:minorTickMark val="none"/>
        <c:tickLblPos val="none"/>
        <c:crossAx val="358689680"/>
        <c:crosses val="autoZero"/>
        <c:auto val="1"/>
        <c:lblOffset val="100"/>
        <c:baseTimeUnit val="years"/>
      </c:dateAx>
      <c:valAx>
        <c:axId val="35868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07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21.01</c:v>
                </c:pt>
                <c:pt idx="1">
                  <c:v>23.15</c:v>
                </c:pt>
                <c:pt idx="2">
                  <c:v>25.25</c:v>
                </c:pt>
                <c:pt idx="3">
                  <c:v>27.26</c:v>
                </c:pt>
                <c:pt idx="4">
                  <c:v>29.07</c:v>
                </c:pt>
              </c:numCache>
            </c:numRef>
          </c:val>
          <c:extLst xmlns:c16r2="http://schemas.microsoft.com/office/drawing/2015/06/chart">
            <c:ext xmlns:c16="http://schemas.microsoft.com/office/drawing/2014/chart" uri="{C3380CC4-5D6E-409C-BE32-E72D297353CC}">
              <c16:uniqueId val="{00000000-D925-48F1-894C-40981410A877}"/>
            </c:ext>
          </c:extLst>
        </c:ser>
        <c:dLbls>
          <c:showLegendKey val="0"/>
          <c:showVal val="0"/>
          <c:showCatName val="0"/>
          <c:showSerName val="0"/>
          <c:showPercent val="0"/>
          <c:showBubbleSize val="0"/>
        </c:dLbls>
        <c:gapWidth val="150"/>
        <c:axId val="358690072"/>
        <c:axId val="35868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28.35</c:v>
                </c:pt>
                <c:pt idx="1">
                  <c:v>27.96</c:v>
                </c:pt>
                <c:pt idx="2">
                  <c:v>28.81</c:v>
                </c:pt>
                <c:pt idx="3">
                  <c:v>31.19</c:v>
                </c:pt>
                <c:pt idx="4">
                  <c:v>33.090000000000003</c:v>
                </c:pt>
              </c:numCache>
            </c:numRef>
          </c:val>
          <c:smooth val="0"/>
          <c:extLst xmlns:c16r2="http://schemas.microsoft.com/office/drawing/2015/06/chart">
            <c:ext xmlns:c16="http://schemas.microsoft.com/office/drawing/2014/chart" uri="{C3380CC4-5D6E-409C-BE32-E72D297353CC}">
              <c16:uniqueId val="{00000001-D925-48F1-894C-40981410A877}"/>
            </c:ext>
          </c:extLst>
        </c:ser>
        <c:dLbls>
          <c:showLegendKey val="0"/>
          <c:showVal val="0"/>
          <c:showCatName val="0"/>
          <c:showSerName val="0"/>
          <c:showPercent val="0"/>
          <c:showBubbleSize val="0"/>
        </c:dLbls>
        <c:marker val="1"/>
        <c:smooth val="0"/>
        <c:axId val="358690072"/>
        <c:axId val="358688896"/>
      </c:lineChart>
      <c:dateAx>
        <c:axId val="358690072"/>
        <c:scaling>
          <c:orientation val="minMax"/>
        </c:scaling>
        <c:delete val="1"/>
        <c:axPos val="b"/>
        <c:numFmt formatCode="ge" sourceLinked="1"/>
        <c:majorTickMark val="none"/>
        <c:minorTickMark val="none"/>
        <c:tickLblPos val="none"/>
        <c:crossAx val="358688896"/>
        <c:crosses val="autoZero"/>
        <c:auto val="1"/>
        <c:lblOffset val="100"/>
        <c:baseTimeUnit val="years"/>
      </c:dateAx>
      <c:valAx>
        <c:axId val="35868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69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35-4D67-AEB9-9BA09143804D}"/>
            </c:ext>
          </c:extLst>
        </c:ser>
        <c:dLbls>
          <c:showLegendKey val="0"/>
          <c:showVal val="0"/>
          <c:showCatName val="0"/>
          <c:showSerName val="0"/>
          <c:showPercent val="0"/>
          <c:showBubbleSize val="0"/>
        </c:dLbls>
        <c:gapWidth val="150"/>
        <c:axId val="358687720"/>
        <c:axId val="35868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3.05</c:v>
                </c:pt>
                <c:pt idx="1">
                  <c:v>3.4</c:v>
                </c:pt>
                <c:pt idx="2">
                  <c:v>3.84</c:v>
                </c:pt>
                <c:pt idx="3">
                  <c:v>4.3099999999999996</c:v>
                </c:pt>
                <c:pt idx="4">
                  <c:v>5.04</c:v>
                </c:pt>
              </c:numCache>
            </c:numRef>
          </c:val>
          <c:smooth val="0"/>
          <c:extLst xmlns:c16r2="http://schemas.microsoft.com/office/drawing/2015/06/chart">
            <c:ext xmlns:c16="http://schemas.microsoft.com/office/drawing/2014/chart" uri="{C3380CC4-5D6E-409C-BE32-E72D297353CC}">
              <c16:uniqueId val="{00000001-1835-4D67-AEB9-9BA09143804D}"/>
            </c:ext>
          </c:extLst>
        </c:ser>
        <c:dLbls>
          <c:showLegendKey val="0"/>
          <c:showVal val="0"/>
          <c:showCatName val="0"/>
          <c:showSerName val="0"/>
          <c:showPercent val="0"/>
          <c:showBubbleSize val="0"/>
        </c:dLbls>
        <c:marker val="1"/>
        <c:smooth val="0"/>
        <c:axId val="358687720"/>
        <c:axId val="358684976"/>
      </c:lineChart>
      <c:dateAx>
        <c:axId val="358687720"/>
        <c:scaling>
          <c:orientation val="minMax"/>
        </c:scaling>
        <c:delete val="1"/>
        <c:axPos val="b"/>
        <c:numFmt formatCode="ge" sourceLinked="1"/>
        <c:majorTickMark val="none"/>
        <c:minorTickMark val="none"/>
        <c:tickLblPos val="none"/>
        <c:crossAx val="358684976"/>
        <c:crosses val="autoZero"/>
        <c:auto val="1"/>
        <c:lblOffset val="100"/>
        <c:baseTimeUnit val="years"/>
      </c:dateAx>
      <c:valAx>
        <c:axId val="35868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68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875-46DC-908D-5D6A7C27040E}"/>
            </c:ext>
          </c:extLst>
        </c:ser>
        <c:dLbls>
          <c:showLegendKey val="0"/>
          <c:showVal val="0"/>
          <c:showCatName val="0"/>
          <c:showSerName val="0"/>
          <c:showPercent val="0"/>
          <c:showBubbleSize val="0"/>
        </c:dLbls>
        <c:gapWidth val="150"/>
        <c:axId val="358683016"/>
        <c:axId val="35868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4.72</c:v>
                </c:pt>
                <c:pt idx="1">
                  <c:v>4.87</c:v>
                </c:pt>
                <c:pt idx="2">
                  <c:v>3.8</c:v>
                </c:pt>
                <c:pt idx="3">
                  <c:v>3.21</c:v>
                </c:pt>
                <c:pt idx="4">
                  <c:v>2.36</c:v>
                </c:pt>
              </c:numCache>
            </c:numRef>
          </c:val>
          <c:smooth val="0"/>
          <c:extLst xmlns:c16r2="http://schemas.microsoft.com/office/drawing/2015/06/chart">
            <c:ext xmlns:c16="http://schemas.microsoft.com/office/drawing/2014/chart" uri="{C3380CC4-5D6E-409C-BE32-E72D297353CC}">
              <c16:uniqueId val="{00000001-4875-46DC-908D-5D6A7C27040E}"/>
            </c:ext>
          </c:extLst>
        </c:ser>
        <c:dLbls>
          <c:showLegendKey val="0"/>
          <c:showVal val="0"/>
          <c:showCatName val="0"/>
          <c:showSerName val="0"/>
          <c:showPercent val="0"/>
          <c:showBubbleSize val="0"/>
        </c:dLbls>
        <c:marker val="1"/>
        <c:smooth val="0"/>
        <c:axId val="358683016"/>
        <c:axId val="358685760"/>
      </c:lineChart>
      <c:dateAx>
        <c:axId val="358683016"/>
        <c:scaling>
          <c:orientation val="minMax"/>
        </c:scaling>
        <c:delete val="1"/>
        <c:axPos val="b"/>
        <c:numFmt formatCode="ge" sourceLinked="1"/>
        <c:majorTickMark val="none"/>
        <c:minorTickMark val="none"/>
        <c:tickLblPos val="none"/>
        <c:crossAx val="358685760"/>
        <c:crosses val="autoZero"/>
        <c:auto val="1"/>
        <c:lblOffset val="100"/>
        <c:baseTimeUnit val="years"/>
      </c:dateAx>
      <c:valAx>
        <c:axId val="3586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68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67.36</c:v>
                </c:pt>
                <c:pt idx="1">
                  <c:v>65.11</c:v>
                </c:pt>
                <c:pt idx="2">
                  <c:v>63.93</c:v>
                </c:pt>
                <c:pt idx="3">
                  <c:v>69.95</c:v>
                </c:pt>
                <c:pt idx="4">
                  <c:v>67.930000000000007</c:v>
                </c:pt>
              </c:numCache>
            </c:numRef>
          </c:val>
          <c:extLst xmlns:c16r2="http://schemas.microsoft.com/office/drawing/2015/06/chart">
            <c:ext xmlns:c16="http://schemas.microsoft.com/office/drawing/2014/chart" uri="{C3380CC4-5D6E-409C-BE32-E72D297353CC}">
              <c16:uniqueId val="{00000000-AB63-4551-BF0A-F8FED0B1B3D6}"/>
            </c:ext>
          </c:extLst>
        </c:ser>
        <c:dLbls>
          <c:showLegendKey val="0"/>
          <c:showVal val="0"/>
          <c:showCatName val="0"/>
          <c:showSerName val="0"/>
          <c:showPercent val="0"/>
          <c:showBubbleSize val="0"/>
        </c:dLbls>
        <c:gapWidth val="150"/>
        <c:axId val="359176152"/>
        <c:axId val="35918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45.99</c:v>
                </c:pt>
                <c:pt idx="1">
                  <c:v>47.32</c:v>
                </c:pt>
                <c:pt idx="2">
                  <c:v>49.96</c:v>
                </c:pt>
                <c:pt idx="3">
                  <c:v>58.04</c:v>
                </c:pt>
                <c:pt idx="4">
                  <c:v>62.12</c:v>
                </c:pt>
              </c:numCache>
            </c:numRef>
          </c:val>
          <c:smooth val="0"/>
          <c:extLst xmlns:c16r2="http://schemas.microsoft.com/office/drawing/2015/06/chart">
            <c:ext xmlns:c16="http://schemas.microsoft.com/office/drawing/2014/chart" uri="{C3380CC4-5D6E-409C-BE32-E72D297353CC}">
              <c16:uniqueId val="{00000001-AB63-4551-BF0A-F8FED0B1B3D6}"/>
            </c:ext>
          </c:extLst>
        </c:ser>
        <c:dLbls>
          <c:showLegendKey val="0"/>
          <c:showVal val="0"/>
          <c:showCatName val="0"/>
          <c:showSerName val="0"/>
          <c:showPercent val="0"/>
          <c:showBubbleSize val="0"/>
        </c:dLbls>
        <c:marker val="1"/>
        <c:smooth val="0"/>
        <c:axId val="359176152"/>
        <c:axId val="359180856"/>
      </c:lineChart>
      <c:dateAx>
        <c:axId val="359176152"/>
        <c:scaling>
          <c:orientation val="minMax"/>
        </c:scaling>
        <c:delete val="1"/>
        <c:axPos val="b"/>
        <c:numFmt formatCode="ge" sourceLinked="1"/>
        <c:majorTickMark val="none"/>
        <c:minorTickMark val="none"/>
        <c:tickLblPos val="none"/>
        <c:crossAx val="359180856"/>
        <c:crosses val="autoZero"/>
        <c:auto val="1"/>
        <c:lblOffset val="100"/>
        <c:baseTimeUnit val="years"/>
      </c:dateAx>
      <c:valAx>
        <c:axId val="35918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7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733.55</c:v>
                </c:pt>
                <c:pt idx="2">
                  <c:v>704.57</c:v>
                </c:pt>
                <c:pt idx="3">
                  <c:v>694.17</c:v>
                </c:pt>
                <c:pt idx="4">
                  <c:v>689.6</c:v>
                </c:pt>
              </c:numCache>
            </c:numRef>
          </c:val>
          <c:extLst xmlns:c16r2="http://schemas.microsoft.com/office/drawing/2015/06/chart">
            <c:ext xmlns:c16="http://schemas.microsoft.com/office/drawing/2014/chart" uri="{C3380CC4-5D6E-409C-BE32-E72D297353CC}">
              <c16:uniqueId val="{00000000-09E3-4F24-A9CD-AC5546EA3BD7}"/>
            </c:ext>
          </c:extLst>
        </c:ser>
        <c:dLbls>
          <c:showLegendKey val="0"/>
          <c:showVal val="0"/>
          <c:showCatName val="0"/>
          <c:showSerName val="0"/>
          <c:showPercent val="0"/>
          <c:showBubbleSize val="0"/>
        </c:dLbls>
        <c:gapWidth val="150"/>
        <c:axId val="359177328"/>
        <c:axId val="35917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963.16</c:v>
                </c:pt>
                <c:pt idx="1">
                  <c:v>1017.47</c:v>
                </c:pt>
                <c:pt idx="2">
                  <c:v>970.35</c:v>
                </c:pt>
                <c:pt idx="3">
                  <c:v>917.29</c:v>
                </c:pt>
                <c:pt idx="4">
                  <c:v>875.53</c:v>
                </c:pt>
              </c:numCache>
            </c:numRef>
          </c:val>
          <c:smooth val="0"/>
          <c:extLst xmlns:c16r2="http://schemas.microsoft.com/office/drawing/2015/06/chart">
            <c:ext xmlns:c16="http://schemas.microsoft.com/office/drawing/2014/chart" uri="{C3380CC4-5D6E-409C-BE32-E72D297353CC}">
              <c16:uniqueId val="{00000001-09E3-4F24-A9CD-AC5546EA3BD7}"/>
            </c:ext>
          </c:extLst>
        </c:ser>
        <c:dLbls>
          <c:showLegendKey val="0"/>
          <c:showVal val="0"/>
          <c:showCatName val="0"/>
          <c:showSerName val="0"/>
          <c:showPercent val="0"/>
          <c:showBubbleSize val="0"/>
        </c:dLbls>
        <c:marker val="1"/>
        <c:smooth val="0"/>
        <c:axId val="359177328"/>
        <c:axId val="359178112"/>
      </c:lineChart>
      <c:dateAx>
        <c:axId val="359177328"/>
        <c:scaling>
          <c:orientation val="minMax"/>
        </c:scaling>
        <c:delete val="1"/>
        <c:axPos val="b"/>
        <c:numFmt formatCode="ge" sourceLinked="1"/>
        <c:majorTickMark val="none"/>
        <c:minorTickMark val="none"/>
        <c:tickLblPos val="none"/>
        <c:crossAx val="359178112"/>
        <c:crosses val="autoZero"/>
        <c:auto val="1"/>
        <c:lblOffset val="100"/>
        <c:baseTimeUnit val="years"/>
      </c:dateAx>
      <c:valAx>
        <c:axId val="3591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7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93.36</c:v>
                </c:pt>
                <c:pt idx="1">
                  <c:v>96.38</c:v>
                </c:pt>
                <c:pt idx="2">
                  <c:v>101.91</c:v>
                </c:pt>
                <c:pt idx="3">
                  <c:v>100</c:v>
                </c:pt>
                <c:pt idx="4">
                  <c:v>100</c:v>
                </c:pt>
              </c:numCache>
            </c:numRef>
          </c:val>
          <c:extLst xmlns:c16r2="http://schemas.microsoft.com/office/drawing/2015/06/chart">
            <c:ext xmlns:c16="http://schemas.microsoft.com/office/drawing/2014/chart" uri="{C3380CC4-5D6E-409C-BE32-E72D297353CC}">
              <c16:uniqueId val="{00000000-8768-4149-9144-C3A314FD5C93}"/>
            </c:ext>
          </c:extLst>
        </c:ser>
        <c:dLbls>
          <c:showLegendKey val="0"/>
          <c:showVal val="0"/>
          <c:showCatName val="0"/>
          <c:showSerName val="0"/>
          <c:showPercent val="0"/>
          <c:showBubbleSize val="0"/>
        </c:dLbls>
        <c:gapWidth val="150"/>
        <c:axId val="359178504"/>
        <c:axId val="359181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94.82</c:v>
                </c:pt>
                <c:pt idx="1">
                  <c:v>96.37</c:v>
                </c:pt>
                <c:pt idx="2">
                  <c:v>99.26</c:v>
                </c:pt>
                <c:pt idx="3">
                  <c:v>99.67</c:v>
                </c:pt>
                <c:pt idx="4">
                  <c:v>99.83</c:v>
                </c:pt>
              </c:numCache>
            </c:numRef>
          </c:val>
          <c:smooth val="0"/>
          <c:extLst xmlns:c16r2="http://schemas.microsoft.com/office/drawing/2015/06/chart">
            <c:ext xmlns:c16="http://schemas.microsoft.com/office/drawing/2014/chart" uri="{C3380CC4-5D6E-409C-BE32-E72D297353CC}">
              <c16:uniqueId val="{00000001-8768-4149-9144-C3A314FD5C93}"/>
            </c:ext>
          </c:extLst>
        </c:ser>
        <c:dLbls>
          <c:showLegendKey val="0"/>
          <c:showVal val="0"/>
          <c:showCatName val="0"/>
          <c:showSerName val="0"/>
          <c:showPercent val="0"/>
          <c:showBubbleSize val="0"/>
        </c:dLbls>
        <c:marker val="1"/>
        <c:smooth val="0"/>
        <c:axId val="359178504"/>
        <c:axId val="359181640"/>
      </c:lineChart>
      <c:dateAx>
        <c:axId val="359178504"/>
        <c:scaling>
          <c:orientation val="minMax"/>
        </c:scaling>
        <c:delete val="1"/>
        <c:axPos val="b"/>
        <c:numFmt formatCode="ge" sourceLinked="1"/>
        <c:majorTickMark val="none"/>
        <c:minorTickMark val="none"/>
        <c:tickLblPos val="none"/>
        <c:crossAx val="359181640"/>
        <c:crosses val="autoZero"/>
        <c:auto val="1"/>
        <c:lblOffset val="100"/>
        <c:baseTimeUnit val="years"/>
      </c:dateAx>
      <c:valAx>
        <c:axId val="35918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7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181.66</c:v>
                </c:pt>
                <c:pt idx="1">
                  <c:v>176.13</c:v>
                </c:pt>
                <c:pt idx="2">
                  <c:v>166.86</c:v>
                </c:pt>
                <c:pt idx="3">
                  <c:v>170.5</c:v>
                </c:pt>
                <c:pt idx="4">
                  <c:v>170.71</c:v>
                </c:pt>
              </c:numCache>
            </c:numRef>
          </c:val>
          <c:extLst xmlns:c16r2="http://schemas.microsoft.com/office/drawing/2015/06/chart">
            <c:ext xmlns:c16="http://schemas.microsoft.com/office/drawing/2014/chart" uri="{C3380CC4-5D6E-409C-BE32-E72D297353CC}">
              <c16:uniqueId val="{00000000-D9E6-45AD-ACF9-1F531EE7572D}"/>
            </c:ext>
          </c:extLst>
        </c:ser>
        <c:dLbls>
          <c:showLegendKey val="0"/>
          <c:showVal val="0"/>
          <c:showCatName val="0"/>
          <c:showSerName val="0"/>
          <c:showPercent val="0"/>
          <c:showBubbleSize val="0"/>
        </c:dLbls>
        <c:gapWidth val="150"/>
        <c:axId val="359174192"/>
        <c:axId val="35917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162.88</c:v>
                </c:pt>
                <c:pt idx="1">
                  <c:v>162.65</c:v>
                </c:pt>
                <c:pt idx="2">
                  <c:v>159.53</c:v>
                </c:pt>
                <c:pt idx="3">
                  <c:v>159.6</c:v>
                </c:pt>
                <c:pt idx="4">
                  <c:v>158.94</c:v>
                </c:pt>
              </c:numCache>
            </c:numRef>
          </c:val>
          <c:smooth val="0"/>
          <c:extLst xmlns:c16r2="http://schemas.microsoft.com/office/drawing/2015/06/chart">
            <c:ext xmlns:c16="http://schemas.microsoft.com/office/drawing/2014/chart" uri="{C3380CC4-5D6E-409C-BE32-E72D297353CC}">
              <c16:uniqueId val="{00000001-D9E6-45AD-ACF9-1F531EE7572D}"/>
            </c:ext>
          </c:extLst>
        </c:ser>
        <c:dLbls>
          <c:showLegendKey val="0"/>
          <c:showVal val="0"/>
          <c:showCatName val="0"/>
          <c:showSerName val="0"/>
          <c:showPercent val="0"/>
          <c:showBubbleSize val="0"/>
        </c:dLbls>
        <c:marker val="1"/>
        <c:smooth val="0"/>
        <c:axId val="359174192"/>
        <c:axId val="359175760"/>
      </c:lineChart>
      <c:dateAx>
        <c:axId val="359174192"/>
        <c:scaling>
          <c:orientation val="minMax"/>
        </c:scaling>
        <c:delete val="1"/>
        <c:axPos val="b"/>
        <c:numFmt formatCode="ge" sourceLinked="1"/>
        <c:majorTickMark val="none"/>
        <c:minorTickMark val="none"/>
        <c:tickLblPos val="none"/>
        <c:crossAx val="359175760"/>
        <c:crosses val="autoZero"/>
        <c:auto val="1"/>
        <c:lblOffset val="100"/>
        <c:baseTimeUnit val="years"/>
      </c:dateAx>
      <c:valAx>
        <c:axId val="35917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7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下関市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Ad</v>
      </c>
      <c r="X8" s="48"/>
      <c r="Y8" s="48"/>
      <c r="Z8" s="48"/>
      <c r="AA8" s="48"/>
      <c r="AB8" s="48"/>
      <c r="AC8" s="48"/>
      <c r="AD8" s="49" t="str">
        <f>データ!$M$6</f>
        <v>自治体職員</v>
      </c>
      <c r="AE8" s="49"/>
      <c r="AF8" s="49"/>
      <c r="AG8" s="49"/>
      <c r="AH8" s="49"/>
      <c r="AI8" s="49"/>
      <c r="AJ8" s="49"/>
      <c r="AK8" s="3"/>
      <c r="AL8" s="50">
        <f>データ!S6</f>
        <v>263573</v>
      </c>
      <c r="AM8" s="50"/>
      <c r="AN8" s="50"/>
      <c r="AO8" s="50"/>
      <c r="AP8" s="50"/>
      <c r="AQ8" s="50"/>
      <c r="AR8" s="50"/>
      <c r="AS8" s="50"/>
      <c r="AT8" s="45">
        <f>データ!T6</f>
        <v>716.1</v>
      </c>
      <c r="AU8" s="45"/>
      <c r="AV8" s="45"/>
      <c r="AW8" s="45"/>
      <c r="AX8" s="45"/>
      <c r="AY8" s="45"/>
      <c r="AZ8" s="45"/>
      <c r="BA8" s="45"/>
      <c r="BB8" s="45">
        <f>データ!U6</f>
        <v>368.07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53.56</v>
      </c>
      <c r="J10" s="45"/>
      <c r="K10" s="45"/>
      <c r="L10" s="45"/>
      <c r="M10" s="45"/>
      <c r="N10" s="45"/>
      <c r="O10" s="45"/>
      <c r="P10" s="45">
        <f>データ!P6</f>
        <v>75.72</v>
      </c>
      <c r="Q10" s="45"/>
      <c r="R10" s="45"/>
      <c r="S10" s="45"/>
      <c r="T10" s="45"/>
      <c r="U10" s="45"/>
      <c r="V10" s="45"/>
      <c r="W10" s="45">
        <f>データ!Q6</f>
        <v>90.45</v>
      </c>
      <c r="X10" s="45"/>
      <c r="Y10" s="45"/>
      <c r="Z10" s="45"/>
      <c r="AA10" s="45"/>
      <c r="AB10" s="45"/>
      <c r="AC10" s="45"/>
      <c r="AD10" s="50">
        <f>データ!R6</f>
        <v>3279</v>
      </c>
      <c r="AE10" s="50"/>
      <c r="AF10" s="50"/>
      <c r="AG10" s="50"/>
      <c r="AH10" s="50"/>
      <c r="AI10" s="50"/>
      <c r="AJ10" s="50"/>
      <c r="AK10" s="2"/>
      <c r="AL10" s="50">
        <f>データ!V6</f>
        <v>198579</v>
      </c>
      <c r="AM10" s="50"/>
      <c r="AN10" s="50"/>
      <c r="AO10" s="50"/>
      <c r="AP10" s="50"/>
      <c r="AQ10" s="50"/>
      <c r="AR10" s="50"/>
      <c r="AS10" s="50"/>
      <c r="AT10" s="45">
        <f>データ!W6</f>
        <v>44.56</v>
      </c>
      <c r="AU10" s="45"/>
      <c r="AV10" s="45"/>
      <c r="AW10" s="45"/>
      <c r="AX10" s="45"/>
      <c r="AY10" s="45"/>
      <c r="AZ10" s="45"/>
      <c r="BA10" s="45"/>
      <c r="BB10" s="45">
        <f>データ!X6</f>
        <v>4456.4399999999996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HBLzBdzNvErR149hfjIhtkg4uZX/7mKL4LVhNnHcPfnIm/aphFihkESOvpoBO+UX5M8jvkOKK6bdO156uDKuDA==" saltValue="wSW4An2UJfJFsiDCY5MQt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352012</v>
      </c>
      <c r="D6" s="33">
        <f t="shared" si="3"/>
        <v>46</v>
      </c>
      <c r="E6" s="33">
        <f t="shared" si="3"/>
        <v>17</v>
      </c>
      <c r="F6" s="33">
        <f t="shared" si="3"/>
        <v>1</v>
      </c>
      <c r="G6" s="33">
        <f t="shared" si="3"/>
        <v>0</v>
      </c>
      <c r="H6" s="33" t="str">
        <f t="shared" si="3"/>
        <v>山口県　下関市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53.56</v>
      </c>
      <c r="P6" s="34">
        <f t="shared" si="3"/>
        <v>75.72</v>
      </c>
      <c r="Q6" s="34">
        <f t="shared" si="3"/>
        <v>90.45</v>
      </c>
      <c r="R6" s="34">
        <f t="shared" si="3"/>
        <v>3279</v>
      </c>
      <c r="S6" s="34">
        <f t="shared" si="3"/>
        <v>263573</v>
      </c>
      <c r="T6" s="34">
        <f t="shared" si="3"/>
        <v>716.1</v>
      </c>
      <c r="U6" s="34">
        <f t="shared" si="3"/>
        <v>368.07</v>
      </c>
      <c r="V6" s="34">
        <f t="shared" si="3"/>
        <v>198579</v>
      </c>
      <c r="W6" s="34">
        <f t="shared" si="3"/>
        <v>44.56</v>
      </c>
      <c r="X6" s="34">
        <f t="shared" si="3"/>
        <v>4456.4399999999996</v>
      </c>
      <c r="Y6" s="35">
        <f>IF(Y7="",NA(),Y7)</f>
        <v>112.12</v>
      </c>
      <c r="Z6" s="35">
        <f t="shared" ref="Z6:AH6" si="4">IF(Z7="",NA(),Z7)</f>
        <v>114.78</v>
      </c>
      <c r="AA6" s="35">
        <f t="shared" si="4"/>
        <v>113</v>
      </c>
      <c r="AB6" s="35">
        <f t="shared" si="4"/>
        <v>116.17</v>
      </c>
      <c r="AC6" s="35">
        <f t="shared" si="4"/>
        <v>107.78</v>
      </c>
      <c r="AD6" s="35">
        <f t="shared" si="4"/>
        <v>108.53</v>
      </c>
      <c r="AE6" s="35">
        <f t="shared" si="4"/>
        <v>108.52</v>
      </c>
      <c r="AF6" s="35">
        <f t="shared" si="4"/>
        <v>109.12</v>
      </c>
      <c r="AG6" s="35">
        <f t="shared" si="4"/>
        <v>110.22</v>
      </c>
      <c r="AH6" s="35">
        <f t="shared" si="4"/>
        <v>110.01</v>
      </c>
      <c r="AI6" s="34" t="str">
        <f>IF(AI7="","",IF(AI7="-","【-】","【"&amp;SUBSTITUTE(TEXT(AI7,"#,##0.00"),"-","△")&amp;"】"))</f>
        <v>【108.69】</v>
      </c>
      <c r="AJ6" s="34">
        <f>IF(AJ7="",NA(),AJ7)</f>
        <v>0</v>
      </c>
      <c r="AK6" s="34">
        <f t="shared" ref="AK6:AS6" si="5">IF(AK7="",NA(),AK7)</f>
        <v>0</v>
      </c>
      <c r="AL6" s="34">
        <f t="shared" si="5"/>
        <v>0</v>
      </c>
      <c r="AM6" s="34">
        <f t="shared" si="5"/>
        <v>0</v>
      </c>
      <c r="AN6" s="34">
        <f t="shared" si="5"/>
        <v>0</v>
      </c>
      <c r="AO6" s="35">
        <f t="shared" si="5"/>
        <v>4.72</v>
      </c>
      <c r="AP6" s="35">
        <f t="shared" si="5"/>
        <v>4.87</v>
      </c>
      <c r="AQ6" s="35">
        <f t="shared" si="5"/>
        <v>3.8</v>
      </c>
      <c r="AR6" s="35">
        <f t="shared" si="5"/>
        <v>3.21</v>
      </c>
      <c r="AS6" s="35">
        <f t="shared" si="5"/>
        <v>2.36</v>
      </c>
      <c r="AT6" s="34" t="str">
        <f>IF(AT7="","",IF(AT7="-","【-】","【"&amp;SUBSTITUTE(TEXT(AT7,"#,##0.00"),"-","△")&amp;"】"))</f>
        <v>【3.28】</v>
      </c>
      <c r="AU6" s="35">
        <f>IF(AU7="",NA(),AU7)</f>
        <v>67.36</v>
      </c>
      <c r="AV6" s="35">
        <f t="shared" ref="AV6:BD6" si="6">IF(AV7="",NA(),AV7)</f>
        <v>65.11</v>
      </c>
      <c r="AW6" s="35">
        <f t="shared" si="6"/>
        <v>63.93</v>
      </c>
      <c r="AX6" s="35">
        <f t="shared" si="6"/>
        <v>69.95</v>
      </c>
      <c r="AY6" s="35">
        <f t="shared" si="6"/>
        <v>67.930000000000007</v>
      </c>
      <c r="AZ6" s="35">
        <f t="shared" si="6"/>
        <v>45.99</v>
      </c>
      <c r="BA6" s="35">
        <f t="shared" si="6"/>
        <v>47.32</v>
      </c>
      <c r="BB6" s="35">
        <f t="shared" si="6"/>
        <v>49.96</v>
      </c>
      <c r="BC6" s="35">
        <f t="shared" si="6"/>
        <v>58.04</v>
      </c>
      <c r="BD6" s="35">
        <f t="shared" si="6"/>
        <v>62.12</v>
      </c>
      <c r="BE6" s="34" t="str">
        <f>IF(BE7="","",IF(BE7="-","【-】","【"&amp;SUBSTITUTE(TEXT(BE7,"#,##0.00"),"-","△")&amp;"】"))</f>
        <v>【69.49】</v>
      </c>
      <c r="BF6" s="34">
        <f>IF(BF7="",NA(),BF7)</f>
        <v>0</v>
      </c>
      <c r="BG6" s="35">
        <f t="shared" ref="BG6:BO6" si="7">IF(BG7="",NA(),BG7)</f>
        <v>733.55</v>
      </c>
      <c r="BH6" s="35">
        <f t="shared" si="7"/>
        <v>704.57</v>
      </c>
      <c r="BI6" s="35">
        <f t="shared" si="7"/>
        <v>694.17</v>
      </c>
      <c r="BJ6" s="35">
        <f t="shared" si="7"/>
        <v>689.6</v>
      </c>
      <c r="BK6" s="35">
        <f t="shared" si="7"/>
        <v>963.16</v>
      </c>
      <c r="BL6" s="35">
        <f t="shared" si="7"/>
        <v>1017.47</v>
      </c>
      <c r="BM6" s="35">
        <f t="shared" si="7"/>
        <v>970.35</v>
      </c>
      <c r="BN6" s="35">
        <f t="shared" si="7"/>
        <v>917.29</v>
      </c>
      <c r="BO6" s="35">
        <f t="shared" si="7"/>
        <v>875.53</v>
      </c>
      <c r="BP6" s="34" t="str">
        <f>IF(BP7="","",IF(BP7="-","【-】","【"&amp;SUBSTITUTE(TEXT(BP7,"#,##0.00"),"-","△")&amp;"】"))</f>
        <v>【682.78】</v>
      </c>
      <c r="BQ6" s="35">
        <f>IF(BQ7="",NA(),BQ7)</f>
        <v>93.36</v>
      </c>
      <c r="BR6" s="35">
        <f t="shared" ref="BR6:BZ6" si="8">IF(BR7="",NA(),BR7)</f>
        <v>96.38</v>
      </c>
      <c r="BS6" s="35">
        <f t="shared" si="8"/>
        <v>101.91</v>
      </c>
      <c r="BT6" s="35">
        <f t="shared" si="8"/>
        <v>100</v>
      </c>
      <c r="BU6" s="35">
        <f t="shared" si="8"/>
        <v>100</v>
      </c>
      <c r="BV6" s="35">
        <f t="shared" si="8"/>
        <v>94.82</v>
      </c>
      <c r="BW6" s="35">
        <f t="shared" si="8"/>
        <v>96.37</v>
      </c>
      <c r="BX6" s="35">
        <f t="shared" si="8"/>
        <v>99.26</v>
      </c>
      <c r="BY6" s="35">
        <f t="shared" si="8"/>
        <v>99.67</v>
      </c>
      <c r="BZ6" s="35">
        <f t="shared" si="8"/>
        <v>99.83</v>
      </c>
      <c r="CA6" s="34" t="str">
        <f>IF(CA7="","",IF(CA7="-","【-】","【"&amp;SUBSTITUTE(TEXT(CA7,"#,##0.00"),"-","△")&amp;"】"))</f>
        <v>【100.91】</v>
      </c>
      <c r="CB6" s="35">
        <f>IF(CB7="",NA(),CB7)</f>
        <v>181.66</v>
      </c>
      <c r="CC6" s="35">
        <f t="shared" ref="CC6:CK6" si="9">IF(CC7="",NA(),CC7)</f>
        <v>176.13</v>
      </c>
      <c r="CD6" s="35">
        <f t="shared" si="9"/>
        <v>166.86</v>
      </c>
      <c r="CE6" s="35">
        <f t="shared" si="9"/>
        <v>170.5</v>
      </c>
      <c r="CF6" s="35">
        <f t="shared" si="9"/>
        <v>170.71</v>
      </c>
      <c r="CG6" s="35">
        <f t="shared" si="9"/>
        <v>162.88</v>
      </c>
      <c r="CH6" s="35">
        <f t="shared" si="9"/>
        <v>162.65</v>
      </c>
      <c r="CI6" s="35">
        <f t="shared" si="9"/>
        <v>159.53</v>
      </c>
      <c r="CJ6" s="35">
        <f t="shared" si="9"/>
        <v>159.6</v>
      </c>
      <c r="CK6" s="35">
        <f t="shared" si="9"/>
        <v>158.94</v>
      </c>
      <c r="CL6" s="34" t="str">
        <f>IF(CL7="","",IF(CL7="-","【-】","【"&amp;SUBSTITUTE(TEXT(CL7,"#,##0.00"),"-","△")&amp;"】"))</f>
        <v>【136.86】</v>
      </c>
      <c r="CM6" s="35">
        <f>IF(CM7="",NA(),CM7)</f>
        <v>49.12</v>
      </c>
      <c r="CN6" s="35">
        <f t="shared" ref="CN6:CV6" si="10">IF(CN7="",NA(),CN7)</f>
        <v>55.21</v>
      </c>
      <c r="CO6" s="35">
        <f t="shared" si="10"/>
        <v>56.92</v>
      </c>
      <c r="CP6" s="35">
        <f t="shared" si="10"/>
        <v>52.66</v>
      </c>
      <c r="CQ6" s="35">
        <f t="shared" si="10"/>
        <v>52.39</v>
      </c>
      <c r="CR6" s="35">
        <f t="shared" si="10"/>
        <v>67.95</v>
      </c>
      <c r="CS6" s="35">
        <f t="shared" si="10"/>
        <v>66.63</v>
      </c>
      <c r="CT6" s="35">
        <f t="shared" si="10"/>
        <v>67.040000000000006</v>
      </c>
      <c r="CU6" s="35">
        <f t="shared" si="10"/>
        <v>66.34</v>
      </c>
      <c r="CV6" s="35">
        <f t="shared" si="10"/>
        <v>67.069999999999993</v>
      </c>
      <c r="CW6" s="34" t="str">
        <f>IF(CW7="","",IF(CW7="-","【-】","【"&amp;SUBSTITUTE(TEXT(CW7,"#,##0.00"),"-","△")&amp;"】"))</f>
        <v>【58.98】</v>
      </c>
      <c r="CX6" s="35">
        <f>IF(CX7="",NA(),CX7)</f>
        <v>95.98</v>
      </c>
      <c r="CY6" s="35">
        <f t="shared" ref="CY6:DG6" si="11">IF(CY7="",NA(),CY7)</f>
        <v>96.35</v>
      </c>
      <c r="CZ6" s="35">
        <f t="shared" si="11"/>
        <v>96.71</v>
      </c>
      <c r="DA6" s="35">
        <f t="shared" si="11"/>
        <v>97.08</v>
      </c>
      <c r="DB6" s="35">
        <f t="shared" si="11"/>
        <v>97.12</v>
      </c>
      <c r="DC6" s="35">
        <f t="shared" si="11"/>
        <v>93.12</v>
      </c>
      <c r="DD6" s="35">
        <f t="shared" si="11"/>
        <v>93.38</v>
      </c>
      <c r="DE6" s="35">
        <f t="shared" si="11"/>
        <v>93.5</v>
      </c>
      <c r="DF6" s="35">
        <f t="shared" si="11"/>
        <v>93.86</v>
      </c>
      <c r="DG6" s="35">
        <f t="shared" si="11"/>
        <v>93.96</v>
      </c>
      <c r="DH6" s="34" t="str">
        <f>IF(DH7="","",IF(DH7="-","【-】","【"&amp;SUBSTITUTE(TEXT(DH7,"#,##0.00"),"-","△")&amp;"】"))</f>
        <v>【95.20】</v>
      </c>
      <c r="DI6" s="35">
        <f>IF(DI7="",NA(),DI7)</f>
        <v>21.01</v>
      </c>
      <c r="DJ6" s="35">
        <f t="shared" ref="DJ6:DR6" si="12">IF(DJ7="",NA(),DJ7)</f>
        <v>23.15</v>
      </c>
      <c r="DK6" s="35">
        <f t="shared" si="12"/>
        <v>25.25</v>
      </c>
      <c r="DL6" s="35">
        <f t="shared" si="12"/>
        <v>27.26</v>
      </c>
      <c r="DM6" s="35">
        <f t="shared" si="12"/>
        <v>29.07</v>
      </c>
      <c r="DN6" s="35">
        <f t="shared" si="12"/>
        <v>28.35</v>
      </c>
      <c r="DO6" s="35">
        <f t="shared" si="12"/>
        <v>27.96</v>
      </c>
      <c r="DP6" s="35">
        <f t="shared" si="12"/>
        <v>28.81</v>
      </c>
      <c r="DQ6" s="35">
        <f t="shared" si="12"/>
        <v>31.19</v>
      </c>
      <c r="DR6" s="35">
        <f t="shared" si="12"/>
        <v>33.090000000000003</v>
      </c>
      <c r="DS6" s="34" t="str">
        <f>IF(DS7="","",IF(DS7="-","【-】","【"&amp;SUBSTITUTE(TEXT(DS7,"#,##0.00"),"-","△")&amp;"】"))</f>
        <v>【38.60】</v>
      </c>
      <c r="DT6" s="34">
        <f>IF(DT7="",NA(),DT7)</f>
        <v>0</v>
      </c>
      <c r="DU6" s="34">
        <f t="shared" ref="DU6:EC6" si="13">IF(DU7="",NA(),DU7)</f>
        <v>0</v>
      </c>
      <c r="DV6" s="34">
        <f t="shared" si="13"/>
        <v>0</v>
      </c>
      <c r="DW6" s="34">
        <f t="shared" si="13"/>
        <v>0</v>
      </c>
      <c r="DX6" s="34">
        <f t="shared" si="13"/>
        <v>0</v>
      </c>
      <c r="DY6" s="35">
        <f t="shared" si="13"/>
        <v>3.05</v>
      </c>
      <c r="DZ6" s="35">
        <f t="shared" si="13"/>
        <v>3.4</v>
      </c>
      <c r="EA6" s="35">
        <f t="shared" si="13"/>
        <v>3.84</v>
      </c>
      <c r="EB6" s="35">
        <f t="shared" si="13"/>
        <v>4.3099999999999996</v>
      </c>
      <c r="EC6" s="35">
        <f t="shared" si="13"/>
        <v>5.04</v>
      </c>
      <c r="ED6" s="34" t="str">
        <f>IF(ED7="","",IF(ED7="-","【-】","【"&amp;SUBSTITUTE(TEXT(ED7,"#,##0.00"),"-","△")&amp;"】"))</f>
        <v>【5.64】</v>
      </c>
      <c r="EE6" s="35">
        <f>IF(EE7="",NA(),EE7)</f>
        <v>0.02</v>
      </c>
      <c r="EF6" s="35">
        <f t="shared" ref="EF6:EN6" si="14">IF(EF7="",NA(),EF7)</f>
        <v>0.05</v>
      </c>
      <c r="EG6" s="35">
        <f t="shared" si="14"/>
        <v>0.09</v>
      </c>
      <c r="EH6" s="35">
        <f t="shared" si="14"/>
        <v>0.05</v>
      </c>
      <c r="EI6" s="35">
        <f t="shared" si="14"/>
        <v>0.03</v>
      </c>
      <c r="EJ6" s="35">
        <f t="shared" si="14"/>
        <v>0.08</v>
      </c>
      <c r="EK6" s="35">
        <f t="shared" si="14"/>
        <v>0.22</v>
      </c>
      <c r="EL6" s="35">
        <f t="shared" si="14"/>
        <v>0.28000000000000003</v>
      </c>
      <c r="EM6" s="35">
        <f t="shared" si="14"/>
        <v>0.21</v>
      </c>
      <c r="EN6" s="35">
        <f t="shared" si="14"/>
        <v>0.25</v>
      </c>
      <c r="EO6" s="34" t="str">
        <f>IF(EO7="","",IF(EO7="-","【-】","【"&amp;SUBSTITUTE(TEXT(EO7,"#,##0.00"),"-","△")&amp;"】"))</f>
        <v>【0.23】</v>
      </c>
    </row>
    <row r="7" spans="1:148" s="36" customFormat="1" x14ac:dyDescent="0.15">
      <c r="A7" s="28"/>
      <c r="B7" s="37">
        <v>2018</v>
      </c>
      <c r="C7" s="37">
        <v>352012</v>
      </c>
      <c r="D7" s="37">
        <v>46</v>
      </c>
      <c r="E7" s="37">
        <v>17</v>
      </c>
      <c r="F7" s="37">
        <v>1</v>
      </c>
      <c r="G7" s="37">
        <v>0</v>
      </c>
      <c r="H7" s="37" t="s">
        <v>96</v>
      </c>
      <c r="I7" s="37" t="s">
        <v>97</v>
      </c>
      <c r="J7" s="37" t="s">
        <v>98</v>
      </c>
      <c r="K7" s="37" t="s">
        <v>99</v>
      </c>
      <c r="L7" s="37" t="s">
        <v>100</v>
      </c>
      <c r="M7" s="37" t="s">
        <v>101</v>
      </c>
      <c r="N7" s="38" t="s">
        <v>102</v>
      </c>
      <c r="O7" s="38">
        <v>53.56</v>
      </c>
      <c r="P7" s="38">
        <v>75.72</v>
      </c>
      <c r="Q7" s="38">
        <v>90.45</v>
      </c>
      <c r="R7" s="38">
        <v>3279</v>
      </c>
      <c r="S7" s="38">
        <v>263573</v>
      </c>
      <c r="T7" s="38">
        <v>716.1</v>
      </c>
      <c r="U7" s="38">
        <v>368.07</v>
      </c>
      <c r="V7" s="38">
        <v>198579</v>
      </c>
      <c r="W7" s="38">
        <v>44.56</v>
      </c>
      <c r="X7" s="38">
        <v>4456.4399999999996</v>
      </c>
      <c r="Y7" s="38">
        <v>112.12</v>
      </c>
      <c r="Z7" s="38">
        <v>114.78</v>
      </c>
      <c r="AA7" s="38">
        <v>113</v>
      </c>
      <c r="AB7" s="38">
        <v>116.17</v>
      </c>
      <c r="AC7" s="38">
        <v>107.78</v>
      </c>
      <c r="AD7" s="38">
        <v>108.53</v>
      </c>
      <c r="AE7" s="38">
        <v>108.52</v>
      </c>
      <c r="AF7" s="38">
        <v>109.12</v>
      </c>
      <c r="AG7" s="38">
        <v>110.22</v>
      </c>
      <c r="AH7" s="38">
        <v>110.01</v>
      </c>
      <c r="AI7" s="38">
        <v>108.69</v>
      </c>
      <c r="AJ7" s="38">
        <v>0</v>
      </c>
      <c r="AK7" s="38">
        <v>0</v>
      </c>
      <c r="AL7" s="38">
        <v>0</v>
      </c>
      <c r="AM7" s="38">
        <v>0</v>
      </c>
      <c r="AN7" s="38">
        <v>0</v>
      </c>
      <c r="AO7" s="38">
        <v>4.72</v>
      </c>
      <c r="AP7" s="38">
        <v>4.87</v>
      </c>
      <c r="AQ7" s="38">
        <v>3.8</v>
      </c>
      <c r="AR7" s="38">
        <v>3.21</v>
      </c>
      <c r="AS7" s="38">
        <v>2.36</v>
      </c>
      <c r="AT7" s="38">
        <v>3.28</v>
      </c>
      <c r="AU7" s="38">
        <v>67.36</v>
      </c>
      <c r="AV7" s="38">
        <v>65.11</v>
      </c>
      <c r="AW7" s="38">
        <v>63.93</v>
      </c>
      <c r="AX7" s="38">
        <v>69.95</v>
      </c>
      <c r="AY7" s="38">
        <v>67.930000000000007</v>
      </c>
      <c r="AZ7" s="38">
        <v>45.99</v>
      </c>
      <c r="BA7" s="38">
        <v>47.32</v>
      </c>
      <c r="BB7" s="38">
        <v>49.96</v>
      </c>
      <c r="BC7" s="38">
        <v>58.04</v>
      </c>
      <c r="BD7" s="38">
        <v>62.12</v>
      </c>
      <c r="BE7" s="38">
        <v>69.489999999999995</v>
      </c>
      <c r="BF7" s="38">
        <v>0</v>
      </c>
      <c r="BG7" s="38">
        <v>733.55</v>
      </c>
      <c r="BH7" s="38">
        <v>704.57</v>
      </c>
      <c r="BI7" s="38">
        <v>694.17</v>
      </c>
      <c r="BJ7" s="38">
        <v>689.6</v>
      </c>
      <c r="BK7" s="38">
        <v>963.16</v>
      </c>
      <c r="BL7" s="38">
        <v>1017.47</v>
      </c>
      <c r="BM7" s="38">
        <v>970.35</v>
      </c>
      <c r="BN7" s="38">
        <v>917.29</v>
      </c>
      <c r="BO7" s="38">
        <v>875.53</v>
      </c>
      <c r="BP7" s="38">
        <v>682.78</v>
      </c>
      <c r="BQ7" s="38">
        <v>93.36</v>
      </c>
      <c r="BR7" s="38">
        <v>96.38</v>
      </c>
      <c r="BS7" s="38">
        <v>101.91</v>
      </c>
      <c r="BT7" s="38">
        <v>100</v>
      </c>
      <c r="BU7" s="38">
        <v>100</v>
      </c>
      <c r="BV7" s="38">
        <v>94.82</v>
      </c>
      <c r="BW7" s="38">
        <v>96.37</v>
      </c>
      <c r="BX7" s="38">
        <v>99.26</v>
      </c>
      <c r="BY7" s="38">
        <v>99.67</v>
      </c>
      <c r="BZ7" s="38">
        <v>99.83</v>
      </c>
      <c r="CA7" s="38">
        <v>100.91</v>
      </c>
      <c r="CB7" s="38">
        <v>181.66</v>
      </c>
      <c r="CC7" s="38">
        <v>176.13</v>
      </c>
      <c r="CD7" s="38">
        <v>166.86</v>
      </c>
      <c r="CE7" s="38">
        <v>170.5</v>
      </c>
      <c r="CF7" s="38">
        <v>170.71</v>
      </c>
      <c r="CG7" s="38">
        <v>162.88</v>
      </c>
      <c r="CH7" s="38">
        <v>162.65</v>
      </c>
      <c r="CI7" s="38">
        <v>159.53</v>
      </c>
      <c r="CJ7" s="38">
        <v>159.6</v>
      </c>
      <c r="CK7" s="38">
        <v>158.94</v>
      </c>
      <c r="CL7" s="38">
        <v>136.86000000000001</v>
      </c>
      <c r="CM7" s="38">
        <v>49.12</v>
      </c>
      <c r="CN7" s="38">
        <v>55.21</v>
      </c>
      <c r="CO7" s="38">
        <v>56.92</v>
      </c>
      <c r="CP7" s="38">
        <v>52.66</v>
      </c>
      <c r="CQ7" s="38">
        <v>52.39</v>
      </c>
      <c r="CR7" s="38">
        <v>67.95</v>
      </c>
      <c r="CS7" s="38">
        <v>66.63</v>
      </c>
      <c r="CT7" s="38">
        <v>67.040000000000006</v>
      </c>
      <c r="CU7" s="38">
        <v>66.34</v>
      </c>
      <c r="CV7" s="38">
        <v>67.069999999999993</v>
      </c>
      <c r="CW7" s="38">
        <v>58.98</v>
      </c>
      <c r="CX7" s="38">
        <v>95.98</v>
      </c>
      <c r="CY7" s="38">
        <v>96.35</v>
      </c>
      <c r="CZ7" s="38">
        <v>96.71</v>
      </c>
      <c r="DA7" s="38">
        <v>97.08</v>
      </c>
      <c r="DB7" s="38">
        <v>97.12</v>
      </c>
      <c r="DC7" s="38">
        <v>93.12</v>
      </c>
      <c r="DD7" s="38">
        <v>93.38</v>
      </c>
      <c r="DE7" s="38">
        <v>93.5</v>
      </c>
      <c r="DF7" s="38">
        <v>93.86</v>
      </c>
      <c r="DG7" s="38">
        <v>93.96</v>
      </c>
      <c r="DH7" s="38">
        <v>95.2</v>
      </c>
      <c r="DI7" s="38">
        <v>21.01</v>
      </c>
      <c r="DJ7" s="38">
        <v>23.15</v>
      </c>
      <c r="DK7" s="38">
        <v>25.25</v>
      </c>
      <c r="DL7" s="38">
        <v>27.26</v>
      </c>
      <c r="DM7" s="38">
        <v>29.07</v>
      </c>
      <c r="DN7" s="38">
        <v>28.35</v>
      </c>
      <c r="DO7" s="38">
        <v>27.96</v>
      </c>
      <c r="DP7" s="38">
        <v>28.81</v>
      </c>
      <c r="DQ7" s="38">
        <v>31.19</v>
      </c>
      <c r="DR7" s="38">
        <v>33.090000000000003</v>
      </c>
      <c r="DS7" s="38">
        <v>38.6</v>
      </c>
      <c r="DT7" s="38">
        <v>0</v>
      </c>
      <c r="DU7" s="38">
        <v>0</v>
      </c>
      <c r="DV7" s="38">
        <v>0</v>
      </c>
      <c r="DW7" s="38">
        <v>0</v>
      </c>
      <c r="DX7" s="38">
        <v>0</v>
      </c>
      <c r="DY7" s="38">
        <v>3.05</v>
      </c>
      <c r="DZ7" s="38">
        <v>3.4</v>
      </c>
      <c r="EA7" s="38">
        <v>3.84</v>
      </c>
      <c r="EB7" s="38">
        <v>4.3099999999999996</v>
      </c>
      <c r="EC7" s="38">
        <v>5.04</v>
      </c>
      <c r="ED7" s="38">
        <v>5.64</v>
      </c>
      <c r="EE7" s="38">
        <v>0.02</v>
      </c>
      <c r="EF7" s="38">
        <v>0.05</v>
      </c>
      <c r="EG7" s="38">
        <v>0.09</v>
      </c>
      <c r="EH7" s="38">
        <v>0.05</v>
      </c>
      <c r="EI7" s="38">
        <v>0.03</v>
      </c>
      <c r="EJ7" s="38">
        <v>0.08</v>
      </c>
      <c r="EK7" s="38">
        <v>0.22</v>
      </c>
      <c r="EL7" s="38">
        <v>0.28000000000000003</v>
      </c>
      <c r="EM7" s="38">
        <v>0.21</v>
      </c>
      <c r="EN7" s="38">
        <v>0.25</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cp:lastPrinted>2020-01-30T06:48:07Z</cp:lastPrinted>
  <dcterms:created xsi:type="dcterms:W3CDTF">2019-12-05T04:46:44Z</dcterms:created>
  <dcterms:modified xsi:type="dcterms:W3CDTF">2020-02-18T05:00:21Z</dcterms:modified>
  <cp:category/>
</cp:coreProperties>
</file>