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y6aM/6VzP+fZ1bp6UzhqxKPUwsy39zp9Yc8oFkY7kUc0e4SBX75GSxy8773+lhqUJoF/2cCrlqDaLRExmXUl7A==" workbookSaltValue="qP6WL6rP1yR8t2CVp2re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<sst xmlns="http://schemas.openxmlformats.org/spreadsheetml/2006/main" count="223" uniqueCount="111">
  <si>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</si>
  <si>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</si>
  <si>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</si>
  <si>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</si>
  <si>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</si>
  <si>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</si>
  <si>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</si>
  <si>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</si>
  <si>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</si>
  <si>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</si>
  <si>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</si>
  <si>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</si>
  <si>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</si>
  <si>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</si>
  <si>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</si>
  <si>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</si>
  <si>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</si>
  <si>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</si>
  <si>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</si>
  <si>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</si>
  <si>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</si>
  <si>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</si>
  <si>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</si>
  <si>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</si>
  <si>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</si>
  <si>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</si>
  <si>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</si>
  <si>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</si>
  <si>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</si>
  <si>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</si>
  <si>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</si>
  <si>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</si>
  <si>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</si>
  <si>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</si>
  <si>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</si>
  <si>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</si>
  <si>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</si>
  <si>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</si>
  <si>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</si>
  <si>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</si>
  <si>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</si>
  <si>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</si>
  <si>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</si>
  <si>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</si>
  <si>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</si>
  <si>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</si>
  <si>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</si>
  <si>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</si>
  <si>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</si>
  <si>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</si>
  <si>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</si>
  <si>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</si>
  <si>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</si>
  <si>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</si>
  <si>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</si>
  <si>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</si>
  <si>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</si>
  <si>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</si>
  <si>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</si>
  <si>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</si>
  <si>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</si>
  <si>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</si>
  <si>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</si>
  <si>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</si>
  <si>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</si>
  <si>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</si>
  <si>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</si>
  <si>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</si>
  <si>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</si>
  <si>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</si>
  <si>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</si>
  <si>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</si>
  <si>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</si>
  <si>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</si>
  <si>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</si>
  <si>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</si>
  <si>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</si>
  <si>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</si>
  <si>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</si>
  <si>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</si>
  <si>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</si>
  <si>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</si>
  <si>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</si>
  <si>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</si>
  <si>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</si>
  <si>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</si>
  <si>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</si>
  <si>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</si>
  <si>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</si>
  <si>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</si>
  <si>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</si>
  <si>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</si>
  <si>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</si>
  <si>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</si>
  <si>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</si>
  <si>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</si>
  <si>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</si>
  <si>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</si>
  <si>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</si>
  <si>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</si>
  <si>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</si>
  <si>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</si>
  <si>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</si>
  <si>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</si>
  <si>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</si>
  <si>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</si>
  <si>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</si>
  <si>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</si>
  <si>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有形固定資産減価償却率は、類似団体より高く、上昇傾向にある。よって、法定耐用年数に近い資産が増えていることを示しているため、将来の更新や長寿命化などの検討が必要である。
　なお、管渠については、供用開始から２０年程度であることから、当面は老朽化率の上昇はないと見込まれる。</t>
    <rPh sb="35" eb="41">
      <t>ホウテイタイヨウネンスウ</t>
    </rPh>
    <rPh sb="42" eb="43">
      <t>チカ</t>
    </rPh>
    <rPh sb="44" eb="46">
      <t>シサン</t>
    </rPh>
    <rPh sb="47" eb="48">
      <t>フ</t>
    </rPh>
    <phoneticPr fontId="4"/>
  </si>
  <si>
    <r>
      <t>　本市特定環境保全公共下水道事業は、整備を完了し、維持管理を中心とした事業となっている。
　現在数値だけをみると良好な経営状態であるが、収入のうち約６割を他会計繰入金に頼っており、限られた使用料収入の中で、いかに効率的に事業運営を行うのかが大きな課題である</t>
    </r>
    <r>
      <rPr>
        <sz val="11"/>
        <rFont val="ＭＳ ゴシック"/>
        <family val="3"/>
        <charset val="128"/>
      </rPr>
      <t>が、特定環境保全公共下水道事業は公共下水道事業と同一の会計で、一体的に経営を行なっており、平成28年度に策定した経営戦略の取り組みを着実に推進し、経営基盤の強化に努めていく。</t>
    </r>
    <rPh sb="73" eb="74">
      <t>ヤク</t>
    </rPh>
    <rPh sb="75" eb="76">
      <t>ワリ</t>
    </rPh>
    <phoneticPr fontId="4"/>
  </si>
  <si>
    <r>
      <t>　経常収支比率は平成２８年以降類似団体より高い水準を維持しており、また、１００％を超えているため収支が黒字であることがうかがえる。
　累積欠損金比率は平成２８年度以降０％を維持しているため、累積欠損金が発生していない。
　流動比率は類似団体より高い水準で推移しており、かつ１００％を超えているため、短期的な債務に関する支払能力は確保されている。
　経費回収率が平成３０年に下がり、汚水処理原価が平成３０年に上がっている要因は平成３０年に</t>
    </r>
    <r>
      <rPr>
        <sz val="11"/>
        <rFont val="ＭＳ ゴシック"/>
        <family val="3"/>
        <charset val="128"/>
      </rPr>
      <t>道路工事に伴う下水道管移設等の</t>
    </r>
    <r>
      <rPr>
        <sz val="11"/>
        <color theme="1"/>
        <rFont val="ＭＳ ゴシック"/>
        <family val="3"/>
        <charset val="128"/>
      </rPr>
      <t>維持管理費が上昇したことによる。また、経費回収率が１００％を下回っており、使用料で回収すべき経費を使用料以外の収入に頼っていることがうかがえる。現在、収入に占める他会計繰入金の割合が高くなっている。</t>
    </r>
    <rPh sb="1" eb="3">
      <t>ケイジョウ</t>
    </rPh>
    <rPh sb="3" eb="5">
      <t>シュウシ</t>
    </rPh>
    <rPh sb="5" eb="7">
      <t>ヒリツ</t>
    </rPh>
    <rPh sb="8" eb="10">
      <t>ヘイセイ</t>
    </rPh>
    <rPh sb="12" eb="15">
      <t>ネンイコウ</t>
    </rPh>
    <rPh sb="15" eb="17">
      <t>ルイジ</t>
    </rPh>
    <rPh sb="17" eb="19">
      <t>ダンタイ</t>
    </rPh>
    <rPh sb="21" eb="22">
      <t>タカ</t>
    </rPh>
    <rPh sb="23" eb="25">
      <t>スイジュン</t>
    </rPh>
    <rPh sb="26" eb="28">
      <t>イジ</t>
    </rPh>
    <rPh sb="41" eb="42">
      <t>コ</t>
    </rPh>
    <rPh sb="48" eb="50">
      <t>シュウシ</t>
    </rPh>
    <rPh sb="51" eb="53">
      <t>クロジ</t>
    </rPh>
    <rPh sb="67" eb="69">
      <t>ルイセキ</t>
    </rPh>
    <rPh sb="69" eb="71">
      <t>ケッソン</t>
    </rPh>
    <rPh sb="71" eb="72">
      <t>キン</t>
    </rPh>
    <rPh sb="72" eb="74">
      <t>ヒリツ</t>
    </rPh>
    <rPh sb="75" eb="77">
      <t>ヘイセイ</t>
    </rPh>
    <rPh sb="79" eb="81">
      <t>ネンド</t>
    </rPh>
    <rPh sb="81" eb="83">
      <t>イコウ</t>
    </rPh>
    <rPh sb="86" eb="88">
      <t>イジ</t>
    </rPh>
    <rPh sb="95" eb="97">
      <t>ルイセキ</t>
    </rPh>
    <rPh sb="97" eb="99">
      <t>ケッソン</t>
    </rPh>
    <rPh sb="99" eb="100">
      <t>キン</t>
    </rPh>
    <rPh sb="101" eb="103">
      <t>ハッセイ</t>
    </rPh>
    <rPh sb="174" eb="176">
      <t>ケイヒ</t>
    </rPh>
    <rPh sb="176" eb="178">
      <t>カイシュウ</t>
    </rPh>
    <rPh sb="178" eb="179">
      <t>リツ</t>
    </rPh>
    <rPh sb="180" eb="182">
      <t>ヘイセイ</t>
    </rPh>
    <rPh sb="186" eb="187">
      <t>サ</t>
    </rPh>
    <rPh sb="190" eb="192">
      <t>オスイ</t>
    </rPh>
    <rPh sb="192" eb="194">
      <t>ショリ</t>
    </rPh>
    <rPh sb="194" eb="196">
      <t>ゲンカ</t>
    </rPh>
    <rPh sb="197" eb="199">
      <t>ヘイセイ</t>
    </rPh>
    <rPh sb="203" eb="204">
      <t>ア</t>
    </rPh>
    <rPh sb="209" eb="211">
      <t>ヨウイン</t>
    </rPh>
    <rPh sb="212" eb="214">
      <t>ヘイセイ</t>
    </rPh>
    <rPh sb="218" eb="220">
      <t>ドウロ</t>
    </rPh>
    <rPh sb="220" eb="222">
      <t>コウジ</t>
    </rPh>
    <rPh sb="223" eb="224">
      <t>トモナ</t>
    </rPh>
    <rPh sb="225" eb="228">
      <t>ゲスイドウ</t>
    </rPh>
    <rPh sb="228" eb="229">
      <t>カン</t>
    </rPh>
    <rPh sb="229" eb="231">
      <t>イセツ</t>
    </rPh>
    <rPh sb="231" eb="232">
      <t>トウ</t>
    </rPh>
    <rPh sb="233" eb="235">
      <t>イジ</t>
    </rPh>
    <rPh sb="235" eb="238">
      <t>カンリヒ</t>
    </rPh>
    <rPh sb="239" eb="241">
      <t>ジョウショウ</t>
    </rPh>
    <rPh sb="252" eb="254">
      <t>ケイヒ</t>
    </rPh>
    <rPh sb="254" eb="256">
      <t>カイシュウ</t>
    </rPh>
    <rPh sb="256" eb="257">
      <t>リツ</t>
    </rPh>
    <rPh sb="263" eb="265">
      <t>シタマワ</t>
    </rPh>
    <rPh sb="270" eb="273">
      <t>シヨウリョウ</t>
    </rPh>
    <rPh sb="274" eb="276">
      <t>カイシュウ</t>
    </rPh>
    <rPh sb="279" eb="281">
      <t>ケイヒ</t>
    </rPh>
    <rPh sb="282" eb="285">
      <t>シヨウリョウ</t>
    </rPh>
    <rPh sb="285" eb="287">
      <t>イガイ</t>
    </rPh>
    <rPh sb="288" eb="290">
      <t>シュウニュウ</t>
    </rPh>
    <rPh sb="291" eb="292">
      <t>タヨ</t>
    </rPh>
    <rPh sb="305" eb="307">
      <t>ゲンザイ</t>
    </rPh>
    <rPh sb="308" eb="310">
      <t>シュウニュウ</t>
    </rPh>
    <rPh sb="311" eb="312">
      <t>シ</t>
    </rPh>
    <rPh sb="321" eb="323">
      <t>ワリアイ</t>
    </rPh>
    <rPh sb="324" eb="32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</si>
</sst>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3F-4F69-A0E1-2014344C7EE1}"/>
            </c:ext>
          </c:extLst>
        </c:ser>
        <c:dLbls>
          <c:showLegendKey val="0"/>
          <c:showVal val="0"/>
          <c:showCatName val="0"/>
          <c:showSerName val="0"/>
          <c:showPercent val="0"/>
          <c:showBubbleSize val="0"/>
        </c:dLbls>
        <c:gapWidth val="150"/>
        <c:axId val="369664360"/>
        <c:axId val="36966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EC3F-4F69-A0E1-2014344C7EE1}"/>
            </c:ext>
          </c:extLst>
        </c:ser>
        <c:dLbls>
          <c:showLegendKey val="0"/>
          <c:showVal val="0"/>
          <c:showCatName val="0"/>
          <c:showSerName val="0"/>
          <c:showPercent val="0"/>
          <c:showBubbleSize val="0"/>
        </c:dLbls>
        <c:marker val="1"/>
        <c:smooth val="0"/>
        <c:axId val="369664360"/>
        <c:axId val="369664744"/>
      </c:lineChart>
      <c:dateAx>
        <c:axId val="369664360"/>
        <c:scaling>
          <c:orientation val="minMax"/>
        </c:scaling>
        <c:delete val="1"/>
        <c:axPos val="b"/>
        <c:numFmt formatCode="ge" sourceLinked="1"/>
        <c:majorTickMark val="none"/>
        <c:minorTickMark val="none"/>
        <c:tickLblPos val="none"/>
        <c:crossAx val="369664744"/>
        <c:crosses val="autoZero"/>
        <c:auto val="1"/>
        <c:lblOffset val="100"/>
        <c:baseTimeUnit val="years"/>
      </c:dateAx>
      <c:valAx>
        <c:axId val="36966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6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51.54</c:v>
                </c:pt>
                <c:pt idx="1">
                  <c:v>50.04</c:v>
                </c:pt>
                <c:pt idx="2">
                  <c:v>48.5</c:v>
                </c:pt>
                <c:pt idx="3">
                  <c:v>64.849999999999994</c:v>
                </c:pt>
                <c:pt idx="4">
                  <c:v>57.5</c:v>
                </c:pt>
              </c:numCache>
            </c:numRef>
          </c:val>
          <c:extLst xmlns:c16r2="http://schemas.microsoft.com/office/drawing/2015/06/chart">
            <c:ext xmlns:c16="http://schemas.microsoft.com/office/drawing/2014/chart" uri="{C3380CC4-5D6E-409C-BE32-E72D297353CC}">
              <c16:uniqueId val="{00000000-4DE9-487C-8A30-D530F58B9F49}"/>
            </c:ext>
          </c:extLst>
        </c:ser>
        <c:dLbls>
          <c:showLegendKey val="0"/>
          <c:showVal val="0"/>
          <c:showCatName val="0"/>
          <c:showSerName val="0"/>
          <c:showPercent val="0"/>
          <c:showBubbleSize val="0"/>
        </c:dLbls>
        <c:gapWidth val="150"/>
        <c:axId val="158688216"/>
        <c:axId val="1586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DE9-487C-8A30-D530F58B9F49}"/>
            </c:ext>
          </c:extLst>
        </c:ser>
        <c:dLbls>
          <c:showLegendKey val="0"/>
          <c:showVal val="0"/>
          <c:showCatName val="0"/>
          <c:showSerName val="0"/>
          <c:showPercent val="0"/>
          <c:showBubbleSize val="0"/>
        </c:dLbls>
        <c:marker val="1"/>
        <c:smooth val="0"/>
        <c:axId val="158688216"/>
        <c:axId val="158688608"/>
      </c:lineChart>
      <c:dateAx>
        <c:axId val="158688216"/>
        <c:scaling>
          <c:orientation val="minMax"/>
        </c:scaling>
        <c:delete val="1"/>
        <c:axPos val="b"/>
        <c:numFmt formatCode="ge" sourceLinked="1"/>
        <c:majorTickMark val="none"/>
        <c:minorTickMark val="none"/>
        <c:tickLblPos val="none"/>
        <c:crossAx val="158688608"/>
        <c:crosses val="autoZero"/>
        <c:auto val="1"/>
        <c:lblOffset val="100"/>
        <c:baseTimeUnit val="years"/>
      </c:dateAx>
      <c:valAx>
        <c:axId val="1586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94.34</c:v>
                </c:pt>
                <c:pt idx="1">
                  <c:v>94.48</c:v>
                </c:pt>
                <c:pt idx="2">
                  <c:v>94.35</c:v>
                </c:pt>
                <c:pt idx="3">
                  <c:v>95.18</c:v>
                </c:pt>
                <c:pt idx="4">
                  <c:v>94.98</c:v>
                </c:pt>
              </c:numCache>
            </c:numRef>
          </c:val>
          <c:extLst xmlns:c16r2="http://schemas.microsoft.com/office/drawing/2015/06/chart">
            <c:ext xmlns:c16="http://schemas.microsoft.com/office/drawing/2014/chart" uri="{C3380CC4-5D6E-409C-BE32-E72D297353CC}">
              <c16:uniqueId val="{00000000-AB89-4AF5-858C-784C115133B2}"/>
            </c:ext>
          </c:extLst>
        </c:ser>
        <c:dLbls>
          <c:showLegendKey val="0"/>
          <c:showVal val="0"/>
          <c:showCatName val="0"/>
          <c:showSerName val="0"/>
          <c:showPercent val="0"/>
          <c:showBubbleSize val="0"/>
        </c:dLbls>
        <c:gapWidth val="150"/>
        <c:axId val="370700248"/>
        <c:axId val="3707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B89-4AF5-858C-784C115133B2}"/>
            </c:ext>
          </c:extLst>
        </c:ser>
        <c:dLbls>
          <c:showLegendKey val="0"/>
          <c:showVal val="0"/>
          <c:showCatName val="0"/>
          <c:showSerName val="0"/>
          <c:showPercent val="0"/>
          <c:showBubbleSize val="0"/>
        </c:dLbls>
        <c:marker val="1"/>
        <c:smooth val="0"/>
        <c:axId val="370700248"/>
        <c:axId val="370700640"/>
      </c:lineChart>
      <c:dateAx>
        <c:axId val="370700248"/>
        <c:scaling>
          <c:orientation val="minMax"/>
        </c:scaling>
        <c:delete val="1"/>
        <c:axPos val="b"/>
        <c:numFmt formatCode="ge" sourceLinked="1"/>
        <c:majorTickMark val="none"/>
        <c:minorTickMark val="none"/>
        <c:tickLblPos val="none"/>
        <c:crossAx val="370700640"/>
        <c:crosses val="autoZero"/>
        <c:auto val="1"/>
        <c:lblOffset val="100"/>
        <c:baseTimeUnit val="years"/>
      </c:dateAx>
      <c:valAx>
        <c:axId val="3707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94.69</c:v>
                </c:pt>
                <c:pt idx="1">
                  <c:v>70.23</c:v>
                </c:pt>
                <c:pt idx="2">
                  <c:v>152.22</c:v>
                </c:pt>
                <c:pt idx="3">
                  <c:v>118.71</c:v>
                </c:pt>
                <c:pt idx="4">
                  <c:v>119.1</c:v>
                </c:pt>
              </c:numCache>
            </c:numRef>
          </c:val>
          <c:extLst xmlns:c16r2="http://schemas.microsoft.com/office/drawing/2015/06/chart">
            <c:ext xmlns:c16="http://schemas.microsoft.com/office/drawing/2014/chart" uri="{C3380CC4-5D6E-409C-BE32-E72D297353CC}">
              <c16:uniqueId val="{00000000-9ADB-4F74-B39C-F69631A46F33}"/>
            </c:ext>
          </c:extLst>
        </c:ser>
        <c:dLbls>
          <c:showLegendKey val="0"/>
          <c:showVal val="0"/>
          <c:showCatName val="0"/>
          <c:showSerName val="0"/>
          <c:showPercent val="0"/>
          <c:showBubbleSize val="0"/>
        </c:dLbls>
        <c:gapWidth val="150"/>
        <c:axId val="370033448"/>
        <c:axId val="37003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9ADB-4F74-B39C-F69631A46F33}"/>
            </c:ext>
          </c:extLst>
        </c:ser>
        <c:dLbls>
          <c:showLegendKey val="0"/>
          <c:showVal val="0"/>
          <c:showCatName val="0"/>
          <c:showSerName val="0"/>
          <c:showPercent val="0"/>
          <c:showBubbleSize val="0"/>
        </c:dLbls>
        <c:marker val="1"/>
        <c:smooth val="0"/>
        <c:axId val="370033448"/>
        <c:axId val="370037936"/>
      </c:lineChart>
      <c:dateAx>
        <c:axId val="370033448"/>
        <c:scaling>
          <c:orientation val="minMax"/>
        </c:scaling>
        <c:delete val="1"/>
        <c:axPos val="b"/>
        <c:numFmt formatCode="ge" sourceLinked="1"/>
        <c:majorTickMark val="none"/>
        <c:minorTickMark val="none"/>
        <c:tickLblPos val="none"/>
        <c:crossAx val="370037936"/>
        <c:crosses val="autoZero"/>
        <c:auto val="1"/>
        <c:lblOffset val="100"/>
        <c:baseTimeUnit val="years"/>
      </c:dateAx>
      <c:valAx>
        <c:axId val="3700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3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24.67</c:v>
                </c:pt>
                <c:pt idx="1">
                  <c:v>27.63</c:v>
                </c:pt>
                <c:pt idx="2">
                  <c:v>30.5</c:v>
                </c:pt>
                <c:pt idx="3">
                  <c:v>32.19</c:v>
                </c:pt>
                <c:pt idx="4">
                  <c:v>33.65</c:v>
                </c:pt>
              </c:numCache>
            </c:numRef>
          </c:val>
          <c:extLst xmlns:c16r2="http://schemas.microsoft.com/office/drawing/2015/06/chart">
            <c:ext xmlns:c16="http://schemas.microsoft.com/office/drawing/2014/chart" uri="{C3380CC4-5D6E-409C-BE32-E72D297353CC}">
              <c16:uniqueId val="{00000000-C834-4609-8F68-DE7D8F891F3A}"/>
            </c:ext>
          </c:extLst>
        </c:ser>
        <c:dLbls>
          <c:showLegendKey val="0"/>
          <c:showVal val="0"/>
          <c:showCatName val="0"/>
          <c:showSerName val="0"/>
          <c:showPercent val="0"/>
          <c:showBubbleSize val="0"/>
        </c:dLbls>
        <c:gapWidth val="150"/>
        <c:axId val="370074656"/>
        <c:axId val="3700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C834-4609-8F68-DE7D8F891F3A}"/>
            </c:ext>
          </c:extLst>
        </c:ser>
        <c:dLbls>
          <c:showLegendKey val="0"/>
          <c:showVal val="0"/>
          <c:showCatName val="0"/>
          <c:showSerName val="0"/>
          <c:showPercent val="0"/>
          <c:showBubbleSize val="0"/>
        </c:dLbls>
        <c:marker val="1"/>
        <c:smooth val="0"/>
        <c:axId val="370074656"/>
        <c:axId val="370075040"/>
      </c:lineChart>
      <c:dateAx>
        <c:axId val="370074656"/>
        <c:scaling>
          <c:orientation val="minMax"/>
        </c:scaling>
        <c:delete val="1"/>
        <c:axPos val="b"/>
        <c:numFmt formatCode="ge" sourceLinked="1"/>
        <c:majorTickMark val="none"/>
        <c:minorTickMark val="none"/>
        <c:tickLblPos val="none"/>
        <c:crossAx val="370075040"/>
        <c:crosses val="autoZero"/>
        <c:auto val="1"/>
        <c:lblOffset val="100"/>
        <c:baseTimeUnit val="years"/>
      </c:dateAx>
      <c:valAx>
        <c:axId val="3700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1A-4DDA-AA20-177B4C115236}"/>
            </c:ext>
          </c:extLst>
        </c:ser>
        <c:dLbls>
          <c:showLegendKey val="0"/>
          <c:showVal val="0"/>
          <c:showCatName val="0"/>
          <c:showSerName val="0"/>
          <c:showPercent val="0"/>
          <c:showBubbleSize val="0"/>
        </c:dLbls>
        <c:gapWidth val="150"/>
        <c:axId val="370051256"/>
        <c:axId val="37016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F61A-4DDA-AA20-177B4C115236}"/>
            </c:ext>
          </c:extLst>
        </c:ser>
        <c:dLbls>
          <c:showLegendKey val="0"/>
          <c:showVal val="0"/>
          <c:showCatName val="0"/>
          <c:showSerName val="0"/>
          <c:showPercent val="0"/>
          <c:showBubbleSize val="0"/>
        </c:dLbls>
        <c:marker val="1"/>
        <c:smooth val="0"/>
        <c:axId val="370051256"/>
        <c:axId val="370164072"/>
      </c:lineChart>
      <c:dateAx>
        <c:axId val="370051256"/>
        <c:scaling>
          <c:orientation val="minMax"/>
        </c:scaling>
        <c:delete val="1"/>
        <c:axPos val="b"/>
        <c:numFmt formatCode="ge" sourceLinked="1"/>
        <c:majorTickMark val="none"/>
        <c:minorTickMark val="none"/>
        <c:tickLblPos val="none"/>
        <c:crossAx val="370164072"/>
        <c:crosses val="autoZero"/>
        <c:auto val="1"/>
        <c:lblOffset val="100"/>
        <c:baseTimeUnit val="years"/>
      </c:dateAx>
      <c:valAx>
        <c:axId val="3701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51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118.42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09B-4E6C-9408-E84618090B8D}"/>
            </c:ext>
          </c:extLst>
        </c:ser>
        <c:dLbls>
          <c:showLegendKey val="0"/>
          <c:showVal val="0"/>
          <c:showCatName val="0"/>
          <c:showSerName val="0"/>
          <c:showPercent val="0"/>
          <c:showBubbleSize val="0"/>
        </c:dLbls>
        <c:gapWidth val="150"/>
        <c:axId val="370239968"/>
        <c:axId val="37024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809B-4E6C-9408-E84618090B8D}"/>
            </c:ext>
          </c:extLst>
        </c:ser>
        <c:dLbls>
          <c:showLegendKey val="0"/>
          <c:showVal val="0"/>
          <c:showCatName val="0"/>
          <c:showSerName val="0"/>
          <c:showPercent val="0"/>
          <c:showBubbleSize val="0"/>
        </c:dLbls>
        <c:marker val="1"/>
        <c:smooth val="0"/>
        <c:axId val="370239968"/>
        <c:axId val="370240360"/>
      </c:lineChart>
      <c:dateAx>
        <c:axId val="370239968"/>
        <c:scaling>
          <c:orientation val="minMax"/>
        </c:scaling>
        <c:delete val="1"/>
        <c:axPos val="b"/>
        <c:numFmt formatCode="ge" sourceLinked="1"/>
        <c:majorTickMark val="none"/>
        <c:minorTickMark val="none"/>
        <c:tickLblPos val="none"/>
        <c:crossAx val="370240360"/>
        <c:crosses val="autoZero"/>
        <c:auto val="1"/>
        <c:lblOffset val="100"/>
        <c:baseTimeUnit val="years"/>
      </c:dateAx>
      <c:valAx>
        <c:axId val="3702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250.14</c:v>
                </c:pt>
                <c:pt idx="1">
                  <c:v>224.14</c:v>
                </c:pt>
                <c:pt idx="2">
                  <c:v>459.3</c:v>
                </c:pt>
                <c:pt idx="3">
                  <c:v>227.67</c:v>
                </c:pt>
                <c:pt idx="4">
                  <c:v>464.91</c:v>
                </c:pt>
              </c:numCache>
            </c:numRef>
          </c:val>
          <c:extLst xmlns:c16r2="http://schemas.microsoft.com/office/drawing/2015/06/chart">
            <c:ext xmlns:c16="http://schemas.microsoft.com/office/drawing/2014/chart" uri="{C3380CC4-5D6E-409C-BE32-E72D297353CC}">
              <c16:uniqueId val="{00000000-BC6A-41FA-85EA-885E8A081AB3}"/>
            </c:ext>
          </c:extLst>
        </c:ser>
        <c:dLbls>
          <c:showLegendKey val="0"/>
          <c:showVal val="0"/>
          <c:showCatName val="0"/>
          <c:showSerName val="0"/>
          <c:showPercent val="0"/>
          <c:showBubbleSize val="0"/>
        </c:dLbls>
        <c:gapWidth val="150"/>
        <c:axId val="370246632"/>
        <c:axId val="3702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BC6A-41FA-85EA-885E8A081AB3}"/>
            </c:ext>
          </c:extLst>
        </c:ser>
        <c:dLbls>
          <c:showLegendKey val="0"/>
          <c:showVal val="0"/>
          <c:showCatName val="0"/>
          <c:showSerName val="0"/>
          <c:showPercent val="0"/>
          <c:showBubbleSize val="0"/>
        </c:dLbls>
        <c:marker val="1"/>
        <c:smooth val="0"/>
        <c:axId val="370246632"/>
        <c:axId val="370245848"/>
      </c:lineChart>
      <c:dateAx>
        <c:axId val="370246632"/>
        <c:scaling>
          <c:orientation val="minMax"/>
        </c:scaling>
        <c:delete val="1"/>
        <c:axPos val="b"/>
        <c:numFmt formatCode="ge" sourceLinked="1"/>
        <c:majorTickMark val="none"/>
        <c:minorTickMark val="none"/>
        <c:tickLblPos val="none"/>
        <c:crossAx val="370245848"/>
        <c:crosses val="autoZero"/>
        <c:auto val="1"/>
        <c:lblOffset val="100"/>
        <c:baseTimeUnit val="years"/>
      </c:dateAx>
      <c:valAx>
        <c:axId val="3702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464.54</c:v>
                </c:pt>
                <c:pt idx="2">
                  <c:v>434.57</c:v>
                </c:pt>
                <c:pt idx="3">
                  <c:v>464.01</c:v>
                </c:pt>
                <c:pt idx="4">
                  <c:v>442.47</c:v>
                </c:pt>
              </c:numCache>
            </c:numRef>
          </c:val>
          <c:extLst xmlns:c16r2="http://schemas.microsoft.com/office/drawing/2015/06/chart">
            <c:ext xmlns:c16="http://schemas.microsoft.com/office/drawing/2014/chart" uri="{C3380CC4-5D6E-409C-BE32-E72D297353CC}">
              <c16:uniqueId val="{00000000-D586-45A1-8E95-49121EC5C94F}"/>
            </c:ext>
          </c:extLst>
        </c:ser>
        <c:dLbls>
          <c:showLegendKey val="0"/>
          <c:showVal val="0"/>
          <c:showCatName val="0"/>
          <c:showSerName val="0"/>
          <c:showPercent val="0"/>
          <c:showBubbleSize val="0"/>
        </c:dLbls>
        <c:gapWidth val="150"/>
        <c:axId val="370243888"/>
        <c:axId val="37024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D586-45A1-8E95-49121EC5C94F}"/>
            </c:ext>
          </c:extLst>
        </c:ser>
        <c:dLbls>
          <c:showLegendKey val="0"/>
          <c:showVal val="0"/>
          <c:showCatName val="0"/>
          <c:showSerName val="0"/>
          <c:showPercent val="0"/>
          <c:showBubbleSize val="0"/>
        </c:dLbls>
        <c:marker val="1"/>
        <c:smooth val="0"/>
        <c:axId val="370243888"/>
        <c:axId val="370247024"/>
      </c:lineChart>
      <c:dateAx>
        <c:axId val="370243888"/>
        <c:scaling>
          <c:orientation val="minMax"/>
        </c:scaling>
        <c:delete val="1"/>
        <c:axPos val="b"/>
        <c:numFmt formatCode="ge" sourceLinked="1"/>
        <c:majorTickMark val="none"/>
        <c:minorTickMark val="none"/>
        <c:tickLblPos val="none"/>
        <c:crossAx val="370247024"/>
        <c:crosses val="autoZero"/>
        <c:auto val="1"/>
        <c:lblOffset val="100"/>
        <c:baseTimeUnit val="years"/>
      </c:dateAx>
      <c:valAx>
        <c:axId val="37024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52.3</c:v>
                </c:pt>
                <c:pt idx="1">
                  <c:v>40.96</c:v>
                </c:pt>
                <c:pt idx="2">
                  <c:v>41.37</c:v>
                </c:pt>
                <c:pt idx="3">
                  <c:v>55.72</c:v>
                </c:pt>
                <c:pt idx="4">
                  <c:v>45.85</c:v>
                </c:pt>
              </c:numCache>
            </c:numRef>
          </c:val>
          <c:extLst xmlns:c16r2="http://schemas.microsoft.com/office/drawing/2015/06/chart">
            <c:ext xmlns:c16="http://schemas.microsoft.com/office/drawing/2014/chart" uri="{C3380CC4-5D6E-409C-BE32-E72D297353CC}">
              <c16:uniqueId val="{00000000-2E34-4B8F-B286-5DD59BABA35F}"/>
            </c:ext>
          </c:extLst>
        </c:ser>
        <c:dLbls>
          <c:showLegendKey val="0"/>
          <c:showVal val="0"/>
          <c:showCatName val="0"/>
          <c:showSerName val="0"/>
          <c:showPercent val="0"/>
          <c:showBubbleSize val="0"/>
        </c:dLbls>
        <c:gapWidth val="150"/>
        <c:axId val="370240752"/>
        <c:axId val="37024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2E34-4B8F-B286-5DD59BABA35F}"/>
            </c:ext>
          </c:extLst>
        </c:ser>
        <c:dLbls>
          <c:showLegendKey val="0"/>
          <c:showVal val="0"/>
          <c:showCatName val="0"/>
          <c:showSerName val="0"/>
          <c:showPercent val="0"/>
          <c:showBubbleSize val="0"/>
        </c:dLbls>
        <c:marker val="1"/>
        <c:smooth val="0"/>
        <c:axId val="370240752"/>
        <c:axId val="370244280"/>
      </c:lineChart>
      <c:dateAx>
        <c:axId val="370240752"/>
        <c:scaling>
          <c:orientation val="minMax"/>
        </c:scaling>
        <c:delete val="1"/>
        <c:axPos val="b"/>
        <c:numFmt formatCode="ge" sourceLinked="1"/>
        <c:majorTickMark val="none"/>
        <c:minorTickMark val="none"/>
        <c:tickLblPos val="none"/>
        <c:crossAx val="370244280"/>
        <c:crosses val="autoZero"/>
        <c:auto val="1"/>
        <c:lblOffset val="100"/>
        <c:baseTimeUnit val="years"/>
      </c:dateAx>
      <c:valAx>
        <c:axId val="37024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331.82</c:v>
                </c:pt>
                <c:pt idx="1">
                  <c:v>423.54</c:v>
                </c:pt>
                <c:pt idx="2">
                  <c:v>420.34</c:v>
                </c:pt>
                <c:pt idx="3">
                  <c:v>288.91000000000003</c:v>
                </c:pt>
                <c:pt idx="4">
                  <c:v>344.75</c:v>
                </c:pt>
              </c:numCache>
            </c:numRef>
          </c:val>
          <c:extLst xmlns:c16r2="http://schemas.microsoft.com/office/drawing/2015/06/chart">
            <c:ext xmlns:c16="http://schemas.microsoft.com/office/drawing/2014/chart" uri="{C3380CC4-5D6E-409C-BE32-E72D297353CC}">
              <c16:uniqueId val="{00000000-8EB3-4056-8BD5-E45711CA79C4}"/>
            </c:ext>
          </c:extLst>
        </c:ser>
        <c:dLbls>
          <c:showLegendKey val="0"/>
          <c:showVal val="0"/>
          <c:showCatName val="0"/>
          <c:showSerName val="0"/>
          <c:showPercent val="0"/>
          <c:showBubbleSize val="0"/>
        </c:dLbls>
        <c:gapWidth val="150"/>
        <c:axId val="370239576"/>
        <c:axId val="37024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EB3-4056-8BD5-E45711CA79C4}"/>
            </c:ext>
          </c:extLst>
        </c:ser>
        <c:dLbls>
          <c:showLegendKey val="0"/>
          <c:showVal val="0"/>
          <c:showCatName val="0"/>
          <c:showSerName val="0"/>
          <c:showPercent val="0"/>
          <c:showBubbleSize val="0"/>
        </c:dLbls>
        <c:marker val="1"/>
        <c:smooth val="0"/>
        <c:axId val="370239576"/>
        <c:axId val="370241144"/>
      </c:lineChart>
      <c:dateAx>
        <c:axId val="370239576"/>
        <c:scaling>
          <c:orientation val="minMax"/>
        </c:scaling>
        <c:delete val="1"/>
        <c:axPos val="b"/>
        <c:numFmt formatCode="ge" sourceLinked="1"/>
        <c:majorTickMark val="none"/>
        <c:minorTickMark val="none"/>
        <c:tickLblPos val="none"/>
        <c:crossAx val="370241144"/>
        <c:crosses val="autoZero"/>
        <c:auto val="1"/>
        <c:lblOffset val="100"/>
        <c:baseTimeUnit val="years"/>
      </c:dateAx>
      <c:valAx>
        <c:axId val="37024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下関市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263573</v>
      </c>
      <c r="AM8" s="68"/>
      <c r="AN8" s="68"/>
      <c r="AO8" s="68"/>
      <c r="AP8" s="68"/>
      <c r="AQ8" s="68"/>
      <c r="AR8" s="68"/>
      <c r="AS8" s="68"/>
      <c r="AT8" s="67">
        <f>データ!T6</f>
        <v>716.1</v>
      </c>
      <c r="AU8" s="67"/>
      <c r="AV8" s="67"/>
      <c r="AW8" s="67"/>
      <c r="AX8" s="67"/>
      <c r="AY8" s="67"/>
      <c r="AZ8" s="67"/>
      <c r="BA8" s="67"/>
      <c r="BB8" s="67">
        <f>データ!U6</f>
        <v>368.07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82.74</v>
      </c>
      <c r="J10" s="67"/>
      <c r="K10" s="67"/>
      <c r="L10" s="67"/>
      <c r="M10" s="67"/>
      <c r="N10" s="67"/>
      <c r="O10" s="67"/>
      <c r="P10" s="67">
        <f>データ!P6</f>
        <v>1.19</v>
      </c>
      <c r="Q10" s="67"/>
      <c r="R10" s="67"/>
      <c r="S10" s="67"/>
      <c r="T10" s="67"/>
      <c r="U10" s="67"/>
      <c r="V10" s="67"/>
      <c r="W10" s="67">
        <f>データ!Q6</f>
        <v>92.13</v>
      </c>
      <c r="X10" s="67"/>
      <c r="Y10" s="67"/>
      <c r="Z10" s="67"/>
      <c r="AA10" s="67"/>
      <c r="AB10" s="67"/>
      <c r="AC10" s="67"/>
      <c r="AD10" s="68">
        <f>データ!R6</f>
        <v>3279</v>
      </c>
      <c r="AE10" s="68"/>
      <c r="AF10" s="68"/>
      <c r="AG10" s="68"/>
      <c r="AH10" s="68"/>
      <c r="AI10" s="68"/>
      <c r="AJ10" s="68"/>
      <c r="AK10" s="2"/>
      <c r="AL10" s="68">
        <f>データ!V6</f>
        <v>3109</v>
      </c>
      <c r="AM10" s="68"/>
      <c r="AN10" s="68"/>
      <c r="AO10" s="68"/>
      <c r="AP10" s="68"/>
      <c r="AQ10" s="68"/>
      <c r="AR10" s="68"/>
      <c r="AS10" s="68"/>
      <c r="AT10" s="67">
        <f>データ!W6</f>
        <v>1.71</v>
      </c>
      <c r="AU10" s="67"/>
      <c r="AV10" s="67"/>
      <c r="AW10" s="67"/>
      <c r="AX10" s="67"/>
      <c r="AY10" s="67"/>
      <c r="AZ10" s="67"/>
      <c r="BA10" s="67"/>
      <c r="BB10" s="67">
        <f>データ!X6</f>
        <v>1818.13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DGrgrwa5f+BnSJ5SqQgaxBB5AjRuQ5/OaT01Swtk/+qdKrsZ05pgS9xP975GfTbhkxBUT61qiLr/GJG/Vnw0w==" saltValue="iC5Sxo8Rl5vwbLJuAqJr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352012</v>
      </c>
      <c r="D6" s="33">
        <f t="shared" si="3"/>
        <v>46</v>
      </c>
      <c r="E6" s="33">
        <f t="shared" si="3"/>
        <v>17</v>
      </c>
      <c r="F6" s="33">
        <f t="shared" si="3"/>
        <v>4</v>
      </c>
      <c r="G6" s="33">
        <f t="shared" si="3"/>
        <v>0</v>
      </c>
      <c r="H6" s="33" t="str">
        <f t="shared" si="3"/>
        <v>山口県　下関市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82.74</v>
      </c>
      <c r="P6" s="34">
        <f t="shared" si="3"/>
        <v>1.19</v>
      </c>
      <c r="Q6" s="34">
        <f t="shared" si="3"/>
        <v>92.13</v>
      </c>
      <c r="R6" s="34">
        <f t="shared" si="3"/>
        <v>3279</v>
      </c>
      <c r="S6" s="34">
        <f t="shared" si="3"/>
        <v>263573</v>
      </c>
      <c r="T6" s="34">
        <f t="shared" si="3"/>
        <v>716.1</v>
      </c>
      <c r="U6" s="34">
        <f t="shared" si="3"/>
        <v>368.07</v>
      </c>
      <c r="V6" s="34">
        <f t="shared" si="3"/>
        <v>3109</v>
      </c>
      <c r="W6" s="34">
        <f t="shared" si="3"/>
        <v>1.71</v>
      </c>
      <c r="X6" s="34">
        <f t="shared" si="3"/>
        <v>1818.13</v>
      </c>
      <c r="Y6" s="35">
        <f>IF(Y7="",NA(),Y7)</f>
        <v>94.69</v>
      </c>
      <c r="Z6" s="35">
        <f t="shared" ref="Z6:AH6" si="4">IF(Z7="",NA(),Z7)</f>
        <v>70.23</v>
      </c>
      <c r="AA6" s="35">
        <f t="shared" si="4"/>
        <v>152.22</v>
      </c>
      <c r="AB6" s="35">
        <f t="shared" si="4"/>
        <v>118.71</v>
      </c>
      <c r="AC6" s="35">
        <f t="shared" si="4"/>
        <v>119.1</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5">
        <f t="shared" ref="AK6:AS6" si="5">IF(AK7="",NA(),AK7)</f>
        <v>118.42</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250.14</v>
      </c>
      <c r="AV6" s="35">
        <f t="shared" ref="AV6:BD6" si="6">IF(AV7="",NA(),AV7)</f>
        <v>224.14</v>
      </c>
      <c r="AW6" s="35">
        <f t="shared" si="6"/>
        <v>459.3</v>
      </c>
      <c r="AX6" s="35">
        <f t="shared" si="6"/>
        <v>227.67</v>
      </c>
      <c r="AY6" s="35">
        <f t="shared" si="6"/>
        <v>464.91</v>
      </c>
      <c r="AZ6" s="35">
        <f t="shared" si="6"/>
        <v>63.22</v>
      </c>
      <c r="BA6" s="35">
        <f t="shared" si="6"/>
        <v>49.07</v>
      </c>
      <c r="BB6" s="35">
        <f t="shared" si="6"/>
        <v>46.78</v>
      </c>
      <c r="BC6" s="35">
        <f t="shared" si="6"/>
        <v>47.44</v>
      </c>
      <c r="BD6" s="35">
        <f t="shared" si="6"/>
        <v>49.18</v>
      </c>
      <c r="BE6" s="34" t="str">
        <f>IF(BE7="","",IF(BE7="-","【-】","【"&amp;SUBSTITUTE(TEXT(BE7,"#,##0.00"),"-","△")&amp;"】"))</f>
        <v>【54.23】</v>
      </c>
      <c r="BF6" s="34">
        <f>IF(BF7="",NA(),BF7)</f>
        <v>0</v>
      </c>
      <c r="BG6" s="35">
        <f t="shared" ref="BG6:BO6" si="7">IF(BG7="",NA(),BG7)</f>
        <v>464.54</v>
      </c>
      <c r="BH6" s="35">
        <f t="shared" si="7"/>
        <v>434.57</v>
      </c>
      <c r="BI6" s="35">
        <f t="shared" si="7"/>
        <v>464.01</v>
      </c>
      <c r="BJ6" s="35">
        <f t="shared" si="7"/>
        <v>442.47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52.3</v>
      </c>
      <c r="BR6" s="35">
        <f t="shared" ref="BR6:BZ6" si="8">IF(BR7="",NA(),BR7)</f>
        <v>40.96</v>
      </c>
      <c r="BS6" s="35">
        <f t="shared" si="8"/>
        <v>41.37</v>
      </c>
      <c r="BT6" s="35">
        <f t="shared" si="8"/>
        <v>55.72</v>
      </c>
      <c r="BU6" s="35">
        <f t="shared" si="8"/>
        <v>45.85</v>
      </c>
      <c r="BV6" s="35">
        <f t="shared" si="8"/>
        <v>66.56</v>
      </c>
      <c r="BW6" s="35">
        <f t="shared" si="8"/>
        <v>66.22</v>
      </c>
      <c r="BX6" s="35">
        <f t="shared" si="8"/>
        <v>69.87</v>
      </c>
      <c r="BY6" s="35">
        <f t="shared" si="8"/>
        <v>74.3</v>
      </c>
      <c r="BZ6" s="35">
        <f t="shared" si="8"/>
        <v>72.260000000000005</v>
      </c>
      <c r="CA6" s="34" t="str">
        <f>IF(CA7="","",IF(CA7="-","【-】","【"&amp;SUBSTITUTE(TEXT(CA7,"#,##0.00"),"-","△")&amp;"】"))</f>
        <v>【74.48】</v>
      </c>
      <c r="CB6" s="35">
        <f>IF(CB7="",NA(),CB7)</f>
        <v>331.82</v>
      </c>
      <c r="CC6" s="35">
        <f t="shared" ref="CC6:CK6" si="9">IF(CC7="",NA(),CC7)</f>
        <v>423.54</v>
      </c>
      <c r="CD6" s="35">
        <f t="shared" si="9"/>
        <v>420.34</v>
      </c>
      <c r="CE6" s="35">
        <f t="shared" si="9"/>
        <v>288.91000000000003</v>
      </c>
      <c r="CF6" s="35">
        <f t="shared" si="9"/>
        <v>344.75</v>
      </c>
      <c r="CG6" s="35">
        <f t="shared" si="9"/>
        <v>244.29</v>
      </c>
      <c r="CH6" s="35">
        <f t="shared" si="9"/>
        <v>246.72</v>
      </c>
      <c r="CI6" s="35">
        <f t="shared" si="9"/>
        <v>234.96</v>
      </c>
      <c r="CJ6" s="35">
        <f t="shared" si="9"/>
        <v>221.81</v>
      </c>
      <c r="CK6" s="35">
        <f t="shared" si="9"/>
        <v>230.02</v>
      </c>
      <c r="CL6" s="34" t="str">
        <f>IF(CL7="","",IF(CL7="-","【-】","【"&amp;SUBSTITUTE(TEXT(CL7,"#,##0.00"),"-","△")&amp;"】"))</f>
        <v>【219.46】</v>
      </c>
      <c r="CM6" s="35">
        <f>IF(CM7="",NA(),CM7)</f>
        <v>51.54</v>
      </c>
      <c r="CN6" s="35">
        <f t="shared" ref="CN6:CV6" si="10">IF(CN7="",NA(),CN7)</f>
        <v>50.04</v>
      </c>
      <c r="CO6" s="35">
        <f t="shared" si="10"/>
        <v>48.5</v>
      </c>
      <c r="CP6" s="35">
        <f t="shared" si="10"/>
        <v>64.849999999999994</v>
      </c>
      <c r="CQ6" s="35">
        <f t="shared" si="10"/>
        <v>57.5</v>
      </c>
      <c r="CR6" s="35">
        <f t="shared" si="10"/>
        <v>43.58</v>
      </c>
      <c r="CS6" s="35">
        <f t="shared" si="10"/>
        <v>41.35</v>
      </c>
      <c r="CT6" s="35">
        <f t="shared" si="10"/>
        <v>42.9</v>
      </c>
      <c r="CU6" s="35">
        <f t="shared" si="10"/>
        <v>43.36</v>
      </c>
      <c r="CV6" s="35">
        <f t="shared" si="10"/>
        <v>42.56</v>
      </c>
      <c r="CW6" s="34" t="str">
        <f>IF(CW7="","",IF(CW7="-","【-】","【"&amp;SUBSTITUTE(TEXT(CW7,"#,##0.00"),"-","△")&amp;"】"))</f>
        <v>【42.82】</v>
      </c>
      <c r="CX6" s="35">
        <f>IF(CX7="",NA(),CX7)</f>
        <v>94.34</v>
      </c>
      <c r="CY6" s="35">
        <f t="shared" ref="CY6:DG6" si="11">IF(CY7="",NA(),CY7)</f>
        <v>94.48</v>
      </c>
      <c r="CZ6" s="35">
        <f t="shared" si="11"/>
        <v>94.35</v>
      </c>
      <c r="DA6" s="35">
        <f t="shared" si="11"/>
        <v>95.18</v>
      </c>
      <c r="DB6" s="35">
        <f t="shared" si="11"/>
        <v>94.98</v>
      </c>
      <c r="DC6" s="35">
        <f t="shared" si="11"/>
        <v>82.35</v>
      </c>
      <c r="DD6" s="35">
        <f t="shared" si="11"/>
        <v>82.9</v>
      </c>
      <c r="DE6" s="35">
        <f t="shared" si="11"/>
        <v>83.5</v>
      </c>
      <c r="DF6" s="35">
        <f t="shared" si="11"/>
        <v>83.06</v>
      </c>
      <c r="DG6" s="35">
        <f t="shared" si="11"/>
        <v>83.32</v>
      </c>
      <c r="DH6" s="34" t="str">
        <f>IF(DH7="","",IF(DH7="-","【-】","【"&amp;SUBSTITUTE(TEXT(DH7,"#,##0.00"),"-","△")&amp;"】"))</f>
        <v>【83.36】</v>
      </c>
      <c r="DI6" s="35">
        <f>IF(DI7="",NA(),DI7)</f>
        <v>24.67</v>
      </c>
      <c r="DJ6" s="35">
        <f t="shared" ref="DJ6:DR6" si="12">IF(DJ7="",NA(),DJ7)</f>
        <v>27.63</v>
      </c>
      <c r="DK6" s="35">
        <f t="shared" si="12"/>
        <v>30.5</v>
      </c>
      <c r="DL6" s="35">
        <f t="shared" si="12"/>
        <v>32.19</v>
      </c>
      <c r="DM6" s="35">
        <f t="shared" si="12"/>
        <v>33.65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352012</v>
      </c>
      <c r="D7" s="37">
        <v>46</v>
      </c>
      <c r="E7" s="37">
        <v>17</v>
      </c>
      <c r="F7" s="37">
        <v>4</v>
      </c>
      <c r="G7" s="37">
        <v>0</v>
      </c>
      <c r="H7" s="37" t="s">
        <v>96</v>
      </c>
      <c r="I7" s="37" t="s">
        <v>97</v>
      </c>
      <c r="J7" s="37" t="s">
        <v>98</v>
      </c>
      <c r="K7" s="37" t="s">
        <v>99</v>
      </c>
      <c r="L7" s="37" t="s">
        <v>100</v>
      </c>
      <c r="M7" s="37" t="s">
        <v>101</v>
      </c>
      <c r="N7" s="38" t="s">
        <v>102</v>
      </c>
      <c r="O7" s="38">
        <v>82.74</v>
      </c>
      <c r="P7" s="38">
        <v>1.19</v>
      </c>
      <c r="Q7" s="38">
        <v>92.13</v>
      </c>
      <c r="R7" s="38">
        <v>3279</v>
      </c>
      <c r="S7" s="38">
        <v>263573</v>
      </c>
      <c r="T7" s="38">
        <v>716.1</v>
      </c>
      <c r="U7" s="38">
        <v>368.07</v>
      </c>
      <c r="V7" s="38">
        <v>3109</v>
      </c>
      <c r="W7" s="38">
        <v>1.71</v>
      </c>
      <c r="X7" s="38">
        <v>1818.13</v>
      </c>
      <c r="Y7" s="38">
        <v>94.69</v>
      </c>
      <c r="Z7" s="38">
        <v>70.23</v>
      </c>
      <c r="AA7" s="38">
        <v>152.22</v>
      </c>
      <c r="AB7" s="38">
        <v>118.71</v>
      </c>
      <c r="AC7" s="38">
        <v>119.1</v>
      </c>
      <c r="AD7" s="38">
        <v>101.24</v>
      </c>
      <c r="AE7" s="38">
        <v>100.94</v>
      </c>
      <c r="AF7" s="38">
        <v>100.85</v>
      </c>
      <c r="AG7" s="38">
        <v>102.13</v>
      </c>
      <c r="AH7" s="38">
        <v>101.72</v>
      </c>
      <c r="AI7" s="38">
        <v>101.92</v>
      </c>
      <c r="AJ7" s="38">
        <v>0</v>
      </c>
      <c r="AK7" s="38">
        <v>118.42</v>
      </c>
      <c r="AL7" s="38">
        <v>0</v>
      </c>
      <c r="AM7" s="38">
        <v>0</v>
      </c>
      <c r="AN7" s="38">
        <v>0</v>
      </c>
      <c r="AO7" s="38">
        <v>184.13</v>
      </c>
      <c r="AP7" s="38">
        <v>101.85</v>
      </c>
      <c r="AQ7" s="38">
        <v>110.77</v>
      </c>
      <c r="AR7" s="38">
        <v>109.51</v>
      </c>
      <c r="AS7" s="38">
        <v>112.88</v>
      </c>
      <c r="AT7" s="38">
        <v>88.06</v>
      </c>
      <c r="AU7" s="38">
        <v>250.14</v>
      </c>
      <c r="AV7" s="38">
        <v>224.14</v>
      </c>
      <c r="AW7" s="38">
        <v>459.3</v>
      </c>
      <c r="AX7" s="38">
        <v>227.67</v>
      </c>
      <c r="AY7" s="38">
        <v>464.91</v>
      </c>
      <c r="AZ7" s="38">
        <v>63.22</v>
      </c>
      <c r="BA7" s="38">
        <v>49.07</v>
      </c>
      <c r="BB7" s="38">
        <v>46.78</v>
      </c>
      <c r="BC7" s="38">
        <v>47.44</v>
      </c>
      <c r="BD7" s="38">
        <v>49.18</v>
      </c>
      <c r="BE7" s="38">
        <v>54.23</v>
      </c>
      <c r="BF7" s="38">
        <v>0</v>
      </c>
      <c r="BG7" s="38">
        <v>464.54</v>
      </c>
      <c r="BH7" s="38">
        <v>434.57</v>
      </c>
      <c r="BI7" s="38">
        <v>464.01</v>
      </c>
      <c r="BJ7" s="38">
        <v>442.47</v>
      </c>
      <c r="BK7" s="38">
        <v>1436</v>
      </c>
      <c r="BL7" s="38">
        <v>1434.89</v>
      </c>
      <c r="BM7" s="38">
        <v>1298.9100000000001</v>
      </c>
      <c r="BN7" s="38">
        <v>1243.71</v>
      </c>
      <c r="BO7" s="38">
        <v>1194.1500000000001</v>
      </c>
      <c r="BP7" s="38">
        <v>1209.4000000000001</v>
      </c>
      <c r="BQ7" s="38">
        <v>52.3</v>
      </c>
      <c r="BR7" s="38">
        <v>40.96</v>
      </c>
      <c r="BS7" s="38">
        <v>41.37</v>
      </c>
      <c r="BT7" s="38">
        <v>55.72</v>
      </c>
      <c r="BU7" s="38">
        <v>45.85</v>
      </c>
      <c r="BV7" s="38">
        <v>66.56</v>
      </c>
      <c r="BW7" s="38">
        <v>66.22</v>
      </c>
      <c r="BX7" s="38">
        <v>69.87</v>
      </c>
      <c r="BY7" s="38">
        <v>74.3</v>
      </c>
      <c r="BZ7" s="38">
        <v>72.260000000000005</v>
      </c>
      <c r="CA7" s="38">
        <v>74.48</v>
      </c>
      <c r="CB7" s="38">
        <v>331.82</v>
      </c>
      <c r="CC7" s="38">
        <v>423.54</v>
      </c>
      <c r="CD7" s="38">
        <v>420.34</v>
      </c>
      <c r="CE7" s="38">
        <v>288.91000000000003</v>
      </c>
      <c r="CF7" s="38">
        <v>344.75</v>
      </c>
      <c r="CG7" s="38">
        <v>244.29</v>
      </c>
      <c r="CH7" s="38">
        <v>246.72</v>
      </c>
      <c r="CI7" s="38">
        <v>234.96</v>
      </c>
      <c r="CJ7" s="38">
        <v>221.81</v>
      </c>
      <c r="CK7" s="38">
        <v>230.02</v>
      </c>
      <c r="CL7" s="38">
        <v>219.46</v>
      </c>
      <c r="CM7" s="38">
        <v>51.54</v>
      </c>
      <c r="CN7" s="38">
        <v>50.04</v>
      </c>
      <c r="CO7" s="38">
        <v>48.5</v>
      </c>
      <c r="CP7" s="38">
        <v>64.849999999999994</v>
      </c>
      <c r="CQ7" s="38">
        <v>57.5</v>
      </c>
      <c r="CR7" s="38">
        <v>43.58</v>
      </c>
      <c r="CS7" s="38">
        <v>41.35</v>
      </c>
      <c r="CT7" s="38">
        <v>42.9</v>
      </c>
      <c r="CU7" s="38">
        <v>43.36</v>
      </c>
      <c r="CV7" s="38">
        <v>42.56</v>
      </c>
      <c r="CW7" s="38">
        <v>42.82</v>
      </c>
      <c r="CX7" s="38">
        <v>94.34</v>
      </c>
      <c r="CY7" s="38">
        <v>94.48</v>
      </c>
      <c r="CZ7" s="38">
        <v>94.35</v>
      </c>
      <c r="DA7" s="38">
        <v>95.18</v>
      </c>
      <c r="DB7" s="38">
        <v>94.98</v>
      </c>
      <c r="DC7" s="38">
        <v>82.35</v>
      </c>
      <c r="DD7" s="38">
        <v>82.9</v>
      </c>
      <c r="DE7" s="38">
        <v>83.5</v>
      </c>
      <c r="DF7" s="38">
        <v>83.06</v>
      </c>
      <c r="DG7" s="38">
        <v>83.32</v>
      </c>
      <c r="DH7" s="38">
        <v>83.36</v>
      </c>
      <c r="DI7" s="38">
        <v>24.67</v>
      </c>
      <c r="DJ7" s="38">
        <v>27.63</v>
      </c>
      <c r="DK7" s="38">
        <v>30.5</v>
      </c>
      <c r="DL7" s="38">
        <v>32.19</v>
      </c>
      <c r="DM7" s="38">
        <v>33.65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2020-02-10T04:33:19Z</cp:lastPrinted>
  <dcterms:created xsi:type="dcterms:W3CDTF">2019-12-05T04:51:44Z</dcterms:created>
  <dcterms:modified xsi:type="dcterms:W3CDTF">2020-02-20T04:23:55Z</dcterms:modified>
  <cp:category/>
</cp:coreProperties>
</file>