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bjpanTHcX50DlbTzPIY8wo6i6TMJAUgT8PHaCfYse5RwtPQc3XaO+HFrdGsAvbM630YQH9ANMlzIYm8ZAeoVLA==" workbookSaltValue="1tJsVMRgLcUyJnZ4SOdT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<sst xmlns="http://schemas.openxmlformats.org/spreadsheetml/2006/main" count="223" uniqueCount="111">
  <si>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</si>
  <si>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</si>
  <si>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</si>
  <si>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</si>
  <si>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</si>
  <si>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</si>
  <si>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</si>
  <si>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</si>
  <si>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</si>
  <si>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</si>
  <si>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</si>
  <si>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</si>
  <si>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</si>
  <si>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</si>
  <si>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</si>
  <si>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</si>
  <si>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</si>
  <si>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</si>
  <si>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</si>
  <si>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</si>
  <si>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</si>
  <si>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</si>
  <si>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</si>
  <si>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</si>
  <si>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</si>
  <si>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</si>
  <si>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</si>
  <si>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</si>
  <si>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</si>
  <si>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</si>
  <si>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</si>
  <si>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</si>
  <si>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</si>
  <si>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</si>
  <si>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</si>
  <si>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</si>
  <si>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</si>
  <si>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</si>
  <si>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</si>
  <si>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</si>
  <si>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</si>
  <si>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</si>
  <si>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</si>
  <si>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</si>
  <si>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</si>
  <si>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</si>
  <si>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</si>
  <si>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</si>
  <si>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</si>
  <si>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</si>
  <si>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</si>
  <si>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</si>
  <si>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</si>
  <si>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</si>
  <si>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</si>
  <si>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</si>
  <si>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</si>
  <si>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</si>
  <si>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</si>
  <si>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</si>
  <si>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</si>
  <si>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</si>
  <si>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</si>
  <si>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</si>
  <si>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</si>
  <si>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</si>
  <si>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</si>
  <si>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</si>
  <si>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</si>
  <si>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</si>
  <si>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</si>
  <si>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</si>
  <si>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</si>
  <si>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</si>
  <si>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</si>
  <si>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</si>
  <si>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</si>
  <si>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</si>
  <si>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</si>
  <si>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</si>
  <si>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</si>
  <si>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</si>
  <si>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</si>
  <si>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</si>
  <si>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</si>
  <si>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</si>
  <si>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</si>
  <si>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</si>
  <si>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</si>
  <si>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</si>
  <si>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</si>
  <si>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</si>
  <si>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</si>
  <si>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</si>
  <si>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</si>
  <si>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</si>
  <si>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</si>
  <si>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</si>
  <si>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</si>
  <si>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</si>
  <si>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</si>
  <si>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</si>
  <si>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</si>
  <si>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</si>
  <si>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</si>
  <si>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</si>
  <si>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</si>
  <si>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</si>
  <si>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①②③有形固定資産減価償却率、管渠老朽化率及び管渠改善率は、類似団体より低い数値となっている。
　管渠の多くは昭和50年代以降に布設されており、耐用年数を経過したものは少なく、老朽化は進んでいないが、30年超の管は、下水管路施設維持管理計画に基づき調査を実施し、その調査に基づいた改築・修繕を行うなど、予防保全型の維持管理に取り組んでいる。
　施設設備は、長寿命化計画に基づいて更新、改築を実施している。
　現在、増大する改築需要に対応するため施設を計画的かつ効率的に管理するストックマネジメント計画を策定中であり、策定後はこの計画に基づき施設管理を行う予定である。</t>
    <phoneticPr fontId="4"/>
  </si>
  <si>
    <t>　現在の経営状況は、整備拡大に伴う水洗化人口の増加や平成27年10月の下水道使用料の改定により経営成績は向上しているが、短期的な支払能力は不十分な状態であり、資金の確保に努めていく必要がある。また、今後は、老朽化施設の更新等に多額の経費が必要となる一方で、人口減少等により下水道使用料収入の減少が見込まれることから、将来にわたって安定した下水道サービスを提供するため、経営戦略の取り組みを着実に推進し、引き続き経営基盤の強化に努めていく。</t>
    <phoneticPr fontId="4"/>
  </si>
  <si>
    <t>①経常収支比率は類似団体よりも低くなっているが、経営戦略の目標値である100%を超えている。
②累積欠損金は発生していない。
③流動比率は一般的に望ましいといわれる100％を下回っており、短期的な債務に対する支払能力が不十分な状態である。
④企業債残高対事業規模比率は類似団体平均値より低く、類似団体よりも企業債残高の規模が小さくなっているが、将来を見越した的確な投資により、過大とならないよう留意していく必要がある。
⑤経費回収率は汚水処理費への公費負担の影響により100%となっていない。
⑥汚水処理原価は類似団体平均値より高くなっていおり、引き続き経費節減に取り組む必要がある。
⑦施設利用率は類似団体平均値より低くなっているが、未普及地域への整備途中であり、処理場に先行投資していることが原因と考えている。
⑧水洗化率は類似団体平均値より高くなっており、類似団体よりも下水道への接続が進んでいる。</t>
    <rPh sb="211" eb="213">
      <t>ケイヒ</t>
    </rPh>
    <rPh sb="213" eb="215">
      <t>カイシュウ</t>
    </rPh>
    <rPh sb="215" eb="216">
      <t>リツ</t>
    </rPh>
    <rPh sb="217" eb="219">
      <t>オスイ</t>
    </rPh>
    <rPh sb="219" eb="221">
      <t>ショリ</t>
    </rPh>
    <rPh sb="221" eb="222">
      <t>ヒ</t>
    </rPh>
    <rPh sb="224" eb="226">
      <t>コウヒ</t>
    </rPh>
    <rPh sb="226" eb="228">
      <t>フタン</t>
    </rPh>
    <rPh sb="229" eb="231">
      <t>エイキョウ</t>
    </rPh>
    <rPh sb="248" eb="250">
      <t>オスイ</t>
    </rPh>
    <rPh sb="250" eb="252">
      <t>ショリ</t>
    </rPh>
    <rPh sb="252" eb="254">
      <t>ゲンカ</t>
    </rPh>
    <rPh sb="255" eb="257">
      <t>ルイジ</t>
    </rPh>
    <rPh sb="257" eb="259">
      <t>ダンタイ</t>
    </rPh>
    <rPh sb="259" eb="262">
      <t>ヘイキンチ</t>
    </rPh>
    <rPh sb="264" eb="265">
      <t>タカ</t>
    </rPh>
    <rPh sb="273" eb="274">
      <t>ヒ</t>
    </rPh>
    <rPh sb="275" eb="276">
      <t>ツヅ</t>
    </rPh>
    <rPh sb="277" eb="279">
      <t>ケイヒ</t>
    </rPh>
    <rPh sb="279" eb="281">
      <t>セツゲン</t>
    </rPh>
    <rPh sb="282" eb="283">
      <t>ト</t>
    </rPh>
    <rPh sb="284" eb="285">
      <t>ク</t>
    </rPh>
    <rPh sb="286" eb="288">
      <t>ヒツヨウ</t>
    </rPh>
    <rPh sb="309" eb="310">
      <t>ヒク</t>
    </rPh>
    <rPh sb="318" eb="321">
      <t>ミフキュウ</t>
    </rPh>
    <rPh sb="321" eb="323">
      <t>チイキ</t>
    </rPh>
    <rPh sb="325" eb="327">
      <t>セイビ</t>
    </rPh>
    <rPh sb="327" eb="329">
      <t>トチュウ</t>
    </rPh>
    <rPh sb="333" eb="336">
      <t>ショリジョウ</t>
    </rPh>
    <rPh sb="337" eb="339">
      <t>センコウ</t>
    </rPh>
    <rPh sb="339" eb="341">
      <t>トウシ</t>
    </rPh>
    <rPh sb="348" eb="350">
      <t>ゲンイン</t>
    </rPh>
    <rPh sb="351" eb="352">
      <t>カンガ</t>
    </rPh>
    <rPh sb="388" eb="39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</si>
</sst>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0.02</c:v>
                </c:pt>
                <c:pt idx="2">
                  <c:v>0.03</c:v>
                </c:pt>
                <c:pt idx="3">
                  <c:v>0.02</c:v>
                </c:pt>
                <c:pt idx="4">
                  <c:v>0.01</c:v>
                </c:pt>
              </c:numCache>
            </c:numRef>
          </c:val>
          <c:extLst xmlns:c16r2="http://schemas.microsoft.com/office/drawing/2015/06/chart">
            <c:ext xmlns:c16="http://schemas.microsoft.com/office/drawing/2014/chart" uri="{C3380CC4-5D6E-409C-BE32-E72D297353CC}">
              <c16:uniqueId val="{00000000-10B8-491C-9134-C74877C39686}"/>
            </c:ext>
          </c:extLst>
        </c:ser>
        <c:dLbls>
          <c:showLegendKey val="0"/>
          <c:showVal val="0"/>
          <c:showCatName val="0"/>
          <c:showSerName val="0"/>
          <c:showPercent val="0"/>
          <c:showBubbleSize val="0"/>
        </c:dLbls>
        <c:gapWidth val="150"/>
        <c:axId val="163504360"/>
        <c:axId val="16350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10B8-491C-9134-C74877C39686}"/>
            </c:ext>
          </c:extLst>
        </c:ser>
        <c:dLbls>
          <c:showLegendKey val="0"/>
          <c:showVal val="0"/>
          <c:showCatName val="0"/>
          <c:showSerName val="0"/>
          <c:showPercent val="0"/>
          <c:showBubbleSize val="0"/>
        </c:dLbls>
        <c:marker val="1"/>
        <c:smooth val="0"/>
        <c:axId val="163504360"/>
        <c:axId val="163504752"/>
      </c:lineChart>
      <c:dateAx>
        <c:axId val="163504360"/>
        <c:scaling>
          <c:orientation val="minMax"/>
        </c:scaling>
        <c:delete val="1"/>
        <c:axPos val="b"/>
        <c:numFmt formatCode="ge" sourceLinked="1"/>
        <c:majorTickMark val="none"/>
        <c:minorTickMark val="none"/>
        <c:tickLblPos val="none"/>
        <c:crossAx val="163504752"/>
        <c:crosses val="autoZero"/>
        <c:auto val="1"/>
        <c:lblOffset val="100"/>
        <c:baseTimeUnit val="years"/>
      </c:dateAx>
      <c:valAx>
        <c:axId val="16350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0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63.61</c:v>
                </c:pt>
                <c:pt idx="1">
                  <c:v>64.88</c:v>
                </c:pt>
                <c:pt idx="2">
                  <c:v>63.31</c:v>
                </c:pt>
                <c:pt idx="3">
                  <c:v>61.81</c:v>
                </c:pt>
                <c:pt idx="4">
                  <c:v>60.81</c:v>
                </c:pt>
              </c:numCache>
            </c:numRef>
          </c:val>
          <c:extLst xmlns:c16r2="http://schemas.microsoft.com/office/drawing/2015/06/chart">
            <c:ext xmlns:c16="http://schemas.microsoft.com/office/drawing/2014/chart" uri="{C3380CC4-5D6E-409C-BE32-E72D297353CC}">
              <c16:uniqueId val="{00000000-41C7-4879-A503-C25A6ECD9390}"/>
            </c:ext>
          </c:extLst>
        </c:ser>
        <c:dLbls>
          <c:showLegendKey val="0"/>
          <c:showVal val="0"/>
          <c:showCatName val="0"/>
          <c:showSerName val="0"/>
          <c:showPercent val="0"/>
          <c:showBubbleSize val="0"/>
        </c:dLbls>
        <c:gapWidth val="150"/>
        <c:axId val="375524008"/>
        <c:axId val="3755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41C7-4879-A503-C25A6ECD9390}"/>
            </c:ext>
          </c:extLst>
        </c:ser>
        <c:dLbls>
          <c:showLegendKey val="0"/>
          <c:showVal val="0"/>
          <c:showCatName val="0"/>
          <c:showSerName val="0"/>
          <c:showPercent val="0"/>
          <c:showBubbleSize val="0"/>
        </c:dLbls>
        <c:marker val="1"/>
        <c:smooth val="0"/>
        <c:axId val="375524008"/>
        <c:axId val="375517736"/>
      </c:lineChart>
      <c:dateAx>
        <c:axId val="375524008"/>
        <c:scaling>
          <c:orientation val="minMax"/>
        </c:scaling>
        <c:delete val="1"/>
        <c:axPos val="b"/>
        <c:numFmt formatCode="ge" sourceLinked="1"/>
        <c:majorTickMark val="none"/>
        <c:minorTickMark val="none"/>
        <c:tickLblPos val="none"/>
        <c:crossAx val="375517736"/>
        <c:crosses val="autoZero"/>
        <c:auto val="1"/>
        <c:lblOffset val="100"/>
        <c:baseTimeUnit val="years"/>
      </c:dateAx>
      <c:valAx>
        <c:axId val="3755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95.5</c:v>
                </c:pt>
                <c:pt idx="1">
                  <c:v>96.21</c:v>
                </c:pt>
                <c:pt idx="2">
                  <c:v>96.51</c:v>
                </c:pt>
                <c:pt idx="3">
                  <c:v>96.72</c:v>
                </c:pt>
                <c:pt idx="4">
                  <c:v>96.6</c:v>
                </c:pt>
              </c:numCache>
            </c:numRef>
          </c:val>
          <c:extLst xmlns:c16r2="http://schemas.microsoft.com/office/drawing/2015/06/chart">
            <c:ext xmlns:c16="http://schemas.microsoft.com/office/drawing/2014/chart" uri="{C3380CC4-5D6E-409C-BE32-E72D297353CC}">
              <c16:uniqueId val="{00000000-91BB-4C95-935B-644936437D05}"/>
            </c:ext>
          </c:extLst>
        </c:ser>
        <c:dLbls>
          <c:showLegendKey val="0"/>
          <c:showVal val="0"/>
          <c:showCatName val="0"/>
          <c:showSerName val="0"/>
          <c:showPercent val="0"/>
          <c:showBubbleSize val="0"/>
        </c:dLbls>
        <c:gapWidth val="150"/>
        <c:axId val="375261904"/>
        <c:axId val="37526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91BB-4C95-935B-644936437D05}"/>
            </c:ext>
          </c:extLst>
        </c:ser>
        <c:dLbls>
          <c:showLegendKey val="0"/>
          <c:showVal val="0"/>
          <c:showCatName val="0"/>
          <c:showSerName val="0"/>
          <c:showPercent val="0"/>
          <c:showBubbleSize val="0"/>
        </c:dLbls>
        <c:marker val="1"/>
        <c:smooth val="0"/>
        <c:axId val="375261904"/>
        <c:axId val="375265432"/>
      </c:lineChart>
      <c:dateAx>
        <c:axId val="375261904"/>
        <c:scaling>
          <c:orientation val="minMax"/>
        </c:scaling>
        <c:delete val="1"/>
        <c:axPos val="b"/>
        <c:numFmt formatCode="ge" sourceLinked="1"/>
        <c:majorTickMark val="none"/>
        <c:minorTickMark val="none"/>
        <c:tickLblPos val="none"/>
        <c:crossAx val="375265432"/>
        <c:crosses val="autoZero"/>
        <c:auto val="1"/>
        <c:lblOffset val="100"/>
        <c:baseTimeUnit val="years"/>
      </c:dateAx>
      <c:valAx>
        <c:axId val="37526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103.51</c:v>
                </c:pt>
                <c:pt idx="1">
                  <c:v>102.96</c:v>
                </c:pt>
                <c:pt idx="2">
                  <c:v>103.2</c:v>
                </c:pt>
                <c:pt idx="3">
                  <c:v>103.11</c:v>
                </c:pt>
                <c:pt idx="4">
                  <c:v>104.01</c:v>
                </c:pt>
              </c:numCache>
            </c:numRef>
          </c:val>
          <c:extLst xmlns:c16r2="http://schemas.microsoft.com/office/drawing/2015/06/chart">
            <c:ext xmlns:c16="http://schemas.microsoft.com/office/drawing/2014/chart" uri="{C3380CC4-5D6E-409C-BE32-E72D297353CC}">
              <c16:uniqueId val="{00000000-A667-4D57-941B-D34057D4B570}"/>
            </c:ext>
          </c:extLst>
        </c:ser>
        <c:dLbls>
          <c:showLegendKey val="0"/>
          <c:showVal val="0"/>
          <c:showCatName val="0"/>
          <c:showSerName val="0"/>
          <c:showPercent val="0"/>
          <c:showBubbleSize val="0"/>
        </c:dLbls>
        <c:gapWidth val="150"/>
        <c:axId val="375266608"/>
        <c:axId val="3752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A667-4D57-941B-D34057D4B570}"/>
            </c:ext>
          </c:extLst>
        </c:ser>
        <c:dLbls>
          <c:showLegendKey val="0"/>
          <c:showVal val="0"/>
          <c:showCatName val="0"/>
          <c:showSerName val="0"/>
          <c:showPercent val="0"/>
          <c:showBubbleSize val="0"/>
        </c:dLbls>
        <c:marker val="1"/>
        <c:smooth val="0"/>
        <c:axId val="375266608"/>
        <c:axId val="375265040"/>
      </c:lineChart>
      <c:dateAx>
        <c:axId val="375266608"/>
        <c:scaling>
          <c:orientation val="minMax"/>
        </c:scaling>
        <c:delete val="1"/>
        <c:axPos val="b"/>
        <c:numFmt formatCode="ge" sourceLinked="1"/>
        <c:majorTickMark val="none"/>
        <c:minorTickMark val="none"/>
        <c:tickLblPos val="none"/>
        <c:crossAx val="375265040"/>
        <c:crosses val="autoZero"/>
        <c:auto val="1"/>
        <c:lblOffset val="100"/>
        <c:baseTimeUnit val="years"/>
      </c:dateAx>
      <c:valAx>
        <c:axId val="3752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6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19.89</c:v>
                </c:pt>
                <c:pt idx="1">
                  <c:v>22.18</c:v>
                </c:pt>
                <c:pt idx="2">
                  <c:v>24.45</c:v>
                </c:pt>
                <c:pt idx="3">
                  <c:v>27.01</c:v>
                </c:pt>
                <c:pt idx="4">
                  <c:v>27.57</c:v>
                </c:pt>
              </c:numCache>
            </c:numRef>
          </c:val>
          <c:extLst xmlns:c16r2="http://schemas.microsoft.com/office/drawing/2015/06/chart">
            <c:ext xmlns:c16="http://schemas.microsoft.com/office/drawing/2014/chart" uri="{C3380CC4-5D6E-409C-BE32-E72D297353CC}">
              <c16:uniqueId val="{00000000-5BD1-4884-84E4-37BFF42CA657}"/>
            </c:ext>
          </c:extLst>
        </c:ser>
        <c:dLbls>
          <c:showLegendKey val="0"/>
          <c:showVal val="0"/>
          <c:showCatName val="0"/>
          <c:showSerName val="0"/>
          <c:showPercent val="0"/>
          <c:showBubbleSize val="0"/>
        </c:dLbls>
        <c:gapWidth val="150"/>
        <c:axId val="375262296"/>
        <c:axId val="37526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5BD1-4884-84E4-37BFF42CA657}"/>
            </c:ext>
          </c:extLst>
        </c:ser>
        <c:dLbls>
          <c:showLegendKey val="0"/>
          <c:showVal val="0"/>
          <c:showCatName val="0"/>
          <c:showSerName val="0"/>
          <c:showPercent val="0"/>
          <c:showBubbleSize val="0"/>
        </c:dLbls>
        <c:marker val="1"/>
        <c:smooth val="0"/>
        <c:axId val="375262296"/>
        <c:axId val="375260728"/>
      </c:lineChart>
      <c:dateAx>
        <c:axId val="375262296"/>
        <c:scaling>
          <c:orientation val="minMax"/>
        </c:scaling>
        <c:delete val="1"/>
        <c:axPos val="b"/>
        <c:numFmt formatCode="ge" sourceLinked="1"/>
        <c:majorTickMark val="none"/>
        <c:minorTickMark val="none"/>
        <c:tickLblPos val="none"/>
        <c:crossAx val="375260728"/>
        <c:crosses val="autoZero"/>
        <c:auto val="1"/>
        <c:lblOffset val="100"/>
        <c:baseTimeUnit val="years"/>
      </c:dateAx>
      <c:valAx>
        <c:axId val="3752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0.26</c:v>
                </c:pt>
                <c:pt idx="1">
                  <c:v>0.4</c:v>
                </c:pt>
                <c:pt idx="2">
                  <c:v>0.51</c:v>
                </c:pt>
                <c:pt idx="3">
                  <c:v>0.5</c:v>
                </c:pt>
                <c:pt idx="4">
                  <c:v>0.66</c:v>
                </c:pt>
              </c:numCache>
            </c:numRef>
          </c:val>
          <c:extLst xmlns:c16r2="http://schemas.microsoft.com/office/drawing/2015/06/chart">
            <c:ext xmlns:c16="http://schemas.microsoft.com/office/drawing/2014/chart" uri="{C3380CC4-5D6E-409C-BE32-E72D297353CC}">
              <c16:uniqueId val="{00000000-9BFB-4CFE-9649-9B578074EB2B}"/>
            </c:ext>
          </c:extLst>
        </c:ser>
        <c:dLbls>
          <c:showLegendKey val="0"/>
          <c:showVal val="0"/>
          <c:showCatName val="0"/>
          <c:showSerName val="0"/>
          <c:showPercent val="0"/>
          <c:showBubbleSize val="0"/>
        </c:dLbls>
        <c:gapWidth val="150"/>
        <c:axId val="375264256"/>
        <c:axId val="3752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9BFB-4CFE-9649-9B578074EB2B}"/>
            </c:ext>
          </c:extLst>
        </c:ser>
        <c:dLbls>
          <c:showLegendKey val="0"/>
          <c:showVal val="0"/>
          <c:showCatName val="0"/>
          <c:showSerName val="0"/>
          <c:showPercent val="0"/>
          <c:showBubbleSize val="0"/>
        </c:dLbls>
        <c:marker val="1"/>
        <c:smooth val="0"/>
        <c:axId val="375264256"/>
        <c:axId val="375263472"/>
      </c:lineChart>
      <c:dateAx>
        <c:axId val="375264256"/>
        <c:scaling>
          <c:orientation val="minMax"/>
        </c:scaling>
        <c:delete val="1"/>
        <c:axPos val="b"/>
        <c:numFmt formatCode="ge" sourceLinked="1"/>
        <c:majorTickMark val="none"/>
        <c:minorTickMark val="none"/>
        <c:tickLblPos val="none"/>
        <c:crossAx val="375263472"/>
        <c:crosses val="autoZero"/>
        <c:auto val="1"/>
        <c:lblOffset val="100"/>
        <c:baseTimeUnit val="years"/>
      </c:dateAx>
      <c:valAx>
        <c:axId val="3752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DE-47ED-9760-F07F55421E31}"/>
            </c:ext>
          </c:extLst>
        </c:ser>
        <c:dLbls>
          <c:showLegendKey val="0"/>
          <c:showVal val="0"/>
          <c:showCatName val="0"/>
          <c:showSerName val="0"/>
          <c:showPercent val="0"/>
          <c:showBubbleSize val="0"/>
        </c:dLbls>
        <c:gapWidth val="150"/>
        <c:axId val="375267392"/>
        <c:axId val="37526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76DE-47ED-9760-F07F55421E31}"/>
            </c:ext>
          </c:extLst>
        </c:ser>
        <c:dLbls>
          <c:showLegendKey val="0"/>
          <c:showVal val="0"/>
          <c:showCatName val="0"/>
          <c:showSerName val="0"/>
          <c:showPercent val="0"/>
          <c:showBubbleSize val="0"/>
        </c:dLbls>
        <c:marker val="1"/>
        <c:smooth val="0"/>
        <c:axId val="375267392"/>
        <c:axId val="375267784"/>
      </c:lineChart>
      <c:dateAx>
        <c:axId val="375267392"/>
        <c:scaling>
          <c:orientation val="minMax"/>
        </c:scaling>
        <c:delete val="1"/>
        <c:axPos val="b"/>
        <c:numFmt formatCode="ge" sourceLinked="1"/>
        <c:majorTickMark val="none"/>
        <c:minorTickMark val="none"/>
        <c:tickLblPos val="none"/>
        <c:crossAx val="375267784"/>
        <c:crosses val="autoZero"/>
        <c:auto val="1"/>
        <c:lblOffset val="100"/>
        <c:baseTimeUnit val="years"/>
      </c:dateAx>
      <c:valAx>
        <c:axId val="3752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57.98</c:v>
                </c:pt>
                <c:pt idx="1">
                  <c:v>58.94</c:v>
                </c:pt>
                <c:pt idx="2">
                  <c:v>48.66</c:v>
                </c:pt>
                <c:pt idx="3">
                  <c:v>55.96</c:v>
                </c:pt>
                <c:pt idx="4">
                  <c:v>59.14</c:v>
                </c:pt>
              </c:numCache>
            </c:numRef>
          </c:val>
          <c:extLst xmlns:c16r2="http://schemas.microsoft.com/office/drawing/2015/06/chart">
            <c:ext xmlns:c16="http://schemas.microsoft.com/office/drawing/2014/chart" uri="{C3380CC4-5D6E-409C-BE32-E72D297353CC}">
              <c16:uniqueId val="{00000000-C816-42C1-AB0E-939570136B34}"/>
            </c:ext>
          </c:extLst>
        </c:ser>
        <c:dLbls>
          <c:showLegendKey val="0"/>
          <c:showVal val="0"/>
          <c:showCatName val="0"/>
          <c:showSerName val="0"/>
          <c:showPercent val="0"/>
          <c:showBubbleSize val="0"/>
        </c:dLbls>
        <c:gapWidth val="150"/>
        <c:axId val="375521656"/>
        <c:axId val="3755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C816-42C1-AB0E-939570136B34}"/>
            </c:ext>
          </c:extLst>
        </c:ser>
        <c:dLbls>
          <c:showLegendKey val="0"/>
          <c:showVal val="0"/>
          <c:showCatName val="0"/>
          <c:showSerName val="0"/>
          <c:showPercent val="0"/>
          <c:showBubbleSize val="0"/>
        </c:dLbls>
        <c:marker val="1"/>
        <c:smooth val="0"/>
        <c:axId val="375521656"/>
        <c:axId val="375518128"/>
      </c:lineChart>
      <c:dateAx>
        <c:axId val="375521656"/>
        <c:scaling>
          <c:orientation val="minMax"/>
        </c:scaling>
        <c:delete val="1"/>
        <c:axPos val="b"/>
        <c:numFmt formatCode="ge" sourceLinked="1"/>
        <c:majorTickMark val="none"/>
        <c:minorTickMark val="none"/>
        <c:tickLblPos val="none"/>
        <c:crossAx val="375518128"/>
        <c:crosses val="autoZero"/>
        <c:auto val="1"/>
        <c:lblOffset val="100"/>
        <c:baseTimeUnit val="years"/>
      </c:dateAx>
      <c:valAx>
        <c:axId val="3755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685.89</c:v>
                </c:pt>
                <c:pt idx="1">
                  <c:v>638.82000000000005</c:v>
                </c:pt>
                <c:pt idx="2">
                  <c:v>595.38</c:v>
                </c:pt>
                <c:pt idx="3">
                  <c:v>582.44000000000005</c:v>
                </c:pt>
                <c:pt idx="4">
                  <c:v>579.54</c:v>
                </c:pt>
              </c:numCache>
            </c:numRef>
          </c:val>
          <c:extLst xmlns:c16r2="http://schemas.microsoft.com/office/drawing/2015/06/chart">
            <c:ext xmlns:c16="http://schemas.microsoft.com/office/drawing/2014/chart" uri="{C3380CC4-5D6E-409C-BE32-E72D297353CC}">
              <c16:uniqueId val="{00000000-C7F8-4198-A094-58D036AE08EF}"/>
            </c:ext>
          </c:extLst>
        </c:ser>
        <c:dLbls>
          <c:showLegendKey val="0"/>
          <c:showVal val="0"/>
          <c:showCatName val="0"/>
          <c:showSerName val="0"/>
          <c:showPercent val="0"/>
          <c:showBubbleSize val="0"/>
        </c:dLbls>
        <c:gapWidth val="150"/>
        <c:axId val="375518520"/>
        <c:axId val="37552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C7F8-4198-A094-58D036AE08EF}"/>
            </c:ext>
          </c:extLst>
        </c:ser>
        <c:dLbls>
          <c:showLegendKey val="0"/>
          <c:showVal val="0"/>
          <c:showCatName val="0"/>
          <c:showSerName val="0"/>
          <c:showPercent val="0"/>
          <c:showBubbleSize val="0"/>
        </c:dLbls>
        <c:marker val="1"/>
        <c:smooth val="0"/>
        <c:axId val="375518520"/>
        <c:axId val="375524400"/>
      </c:lineChart>
      <c:dateAx>
        <c:axId val="375518520"/>
        <c:scaling>
          <c:orientation val="minMax"/>
        </c:scaling>
        <c:delete val="1"/>
        <c:axPos val="b"/>
        <c:numFmt formatCode="ge" sourceLinked="1"/>
        <c:majorTickMark val="none"/>
        <c:minorTickMark val="none"/>
        <c:tickLblPos val="none"/>
        <c:crossAx val="375524400"/>
        <c:crosses val="autoZero"/>
        <c:auto val="1"/>
        <c:lblOffset val="100"/>
        <c:baseTimeUnit val="years"/>
      </c:dateAx>
      <c:valAx>
        <c:axId val="37552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99.83</c:v>
                </c:pt>
                <c:pt idx="1">
                  <c:v>105.5</c:v>
                </c:pt>
                <c:pt idx="2">
                  <c:v>110.14</c:v>
                </c:pt>
                <c:pt idx="3">
                  <c:v>99.45</c:v>
                </c:pt>
                <c:pt idx="4">
                  <c:v>99.65</c:v>
                </c:pt>
              </c:numCache>
            </c:numRef>
          </c:val>
          <c:extLst xmlns:c16r2="http://schemas.microsoft.com/office/drawing/2015/06/chart">
            <c:ext xmlns:c16="http://schemas.microsoft.com/office/drawing/2014/chart" uri="{C3380CC4-5D6E-409C-BE32-E72D297353CC}">
              <c16:uniqueId val="{00000000-9B11-4217-A73A-6C5CA23F0B24}"/>
            </c:ext>
          </c:extLst>
        </c:ser>
        <c:dLbls>
          <c:showLegendKey val="0"/>
          <c:showVal val="0"/>
          <c:showCatName val="0"/>
          <c:showSerName val="0"/>
          <c:showPercent val="0"/>
          <c:showBubbleSize val="0"/>
        </c:dLbls>
        <c:gapWidth val="150"/>
        <c:axId val="375517344"/>
        <c:axId val="37552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9B11-4217-A73A-6C5CA23F0B24}"/>
            </c:ext>
          </c:extLst>
        </c:ser>
        <c:dLbls>
          <c:showLegendKey val="0"/>
          <c:showVal val="0"/>
          <c:showCatName val="0"/>
          <c:showSerName val="0"/>
          <c:showPercent val="0"/>
          <c:showBubbleSize val="0"/>
        </c:dLbls>
        <c:marker val="1"/>
        <c:smooth val="0"/>
        <c:axId val="375517344"/>
        <c:axId val="375523224"/>
      </c:lineChart>
      <c:dateAx>
        <c:axId val="375517344"/>
        <c:scaling>
          <c:orientation val="minMax"/>
        </c:scaling>
        <c:delete val="1"/>
        <c:axPos val="b"/>
        <c:numFmt formatCode="ge" sourceLinked="1"/>
        <c:majorTickMark val="none"/>
        <c:minorTickMark val="none"/>
        <c:tickLblPos val="none"/>
        <c:crossAx val="375523224"/>
        <c:crosses val="autoZero"/>
        <c:auto val="1"/>
        <c:lblOffset val="100"/>
        <c:baseTimeUnit val="years"/>
      </c:dateAx>
      <c:valAx>
        <c:axId val="3755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148.51</c:v>
                </c:pt>
                <c:pt idx="1">
                  <c:v>144.6</c:v>
                </c:pt>
                <c:pt idx="2">
                  <c:v>145.27000000000001</c:v>
                </c:pt>
                <c:pt idx="3">
                  <c:v>160.9</c:v>
                </c:pt>
                <c:pt idx="4">
                  <c:v>161.21</c:v>
                </c:pt>
              </c:numCache>
            </c:numRef>
          </c:val>
          <c:extLst xmlns:c16r2="http://schemas.microsoft.com/office/drawing/2015/06/chart">
            <c:ext xmlns:c16="http://schemas.microsoft.com/office/drawing/2014/chart" uri="{C3380CC4-5D6E-409C-BE32-E72D297353CC}">
              <c16:uniqueId val="{00000000-CD50-47C6-8B86-0FCDB275B5DD}"/>
            </c:ext>
          </c:extLst>
        </c:ser>
        <c:dLbls>
          <c:showLegendKey val="0"/>
          <c:showVal val="0"/>
          <c:showCatName val="0"/>
          <c:showSerName val="0"/>
          <c:showPercent val="0"/>
          <c:showBubbleSize val="0"/>
        </c:dLbls>
        <c:gapWidth val="150"/>
        <c:axId val="375520088"/>
        <c:axId val="37551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CD50-47C6-8B86-0FCDB275B5DD}"/>
            </c:ext>
          </c:extLst>
        </c:ser>
        <c:dLbls>
          <c:showLegendKey val="0"/>
          <c:showVal val="0"/>
          <c:showCatName val="0"/>
          <c:showSerName val="0"/>
          <c:showPercent val="0"/>
          <c:showBubbleSize val="0"/>
        </c:dLbls>
        <c:marker val="1"/>
        <c:smooth val="0"/>
        <c:axId val="375520088"/>
        <c:axId val="375519304"/>
      </c:lineChart>
      <c:dateAx>
        <c:axId val="375520088"/>
        <c:scaling>
          <c:orientation val="minMax"/>
        </c:scaling>
        <c:delete val="1"/>
        <c:axPos val="b"/>
        <c:numFmt formatCode="ge" sourceLinked="1"/>
        <c:majorTickMark val="none"/>
        <c:minorTickMark val="none"/>
        <c:tickLblPos val="none"/>
        <c:crossAx val="375519304"/>
        <c:crosses val="autoZero"/>
        <c:auto val="1"/>
        <c:lblOffset val="100"/>
        <c:baseTimeUnit val="years"/>
      </c:dateAx>
      <c:valAx>
        <c:axId val="3755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2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68">
        <f>データ!S6</f>
        <v>192246</v>
      </c>
      <c r="AM8" s="68"/>
      <c r="AN8" s="68"/>
      <c r="AO8" s="68"/>
      <c r="AP8" s="68"/>
      <c r="AQ8" s="68"/>
      <c r="AR8" s="68"/>
      <c r="AS8" s="68"/>
      <c r="AT8" s="67">
        <f>データ!T6</f>
        <v>1023.23</v>
      </c>
      <c r="AU8" s="67"/>
      <c r="AV8" s="67"/>
      <c r="AW8" s="67"/>
      <c r="AX8" s="67"/>
      <c r="AY8" s="67"/>
      <c r="AZ8" s="67"/>
      <c r="BA8" s="67"/>
      <c r="BB8" s="67">
        <f>データ!U6</f>
        <v>187.88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58.63</v>
      </c>
      <c r="J10" s="67"/>
      <c r="K10" s="67"/>
      <c r="L10" s="67"/>
      <c r="M10" s="67"/>
      <c r="N10" s="67"/>
      <c r="O10" s="67"/>
      <c r="P10" s="67">
        <f>データ!P6</f>
        <v>61.98</v>
      </c>
      <c r="Q10" s="67"/>
      <c r="R10" s="67"/>
      <c r="S10" s="67"/>
      <c r="T10" s="67"/>
      <c r="U10" s="67"/>
      <c r="V10" s="67"/>
      <c r="W10" s="67">
        <f>データ!Q6</f>
        <v>83.37</v>
      </c>
      <c r="X10" s="67"/>
      <c r="Y10" s="67"/>
      <c r="Z10" s="67"/>
      <c r="AA10" s="67"/>
      <c r="AB10" s="67"/>
      <c r="AC10" s="67"/>
      <c r="AD10" s="68">
        <f>データ!R6</f>
        <v>3024</v>
      </c>
      <c r="AE10" s="68"/>
      <c r="AF10" s="68"/>
      <c r="AG10" s="68"/>
      <c r="AH10" s="68"/>
      <c r="AI10" s="68"/>
      <c r="AJ10" s="68"/>
      <c r="AK10" s="2"/>
      <c r="AL10" s="68">
        <f>データ!V6</f>
        <v>118456</v>
      </c>
      <c r="AM10" s="68"/>
      <c r="AN10" s="68"/>
      <c r="AO10" s="68"/>
      <c r="AP10" s="68"/>
      <c r="AQ10" s="68"/>
      <c r="AR10" s="68"/>
      <c r="AS10" s="68"/>
      <c r="AT10" s="67">
        <f>データ!W6</f>
        <v>32.450000000000003</v>
      </c>
      <c r="AU10" s="67"/>
      <c r="AV10" s="67"/>
      <c r="AW10" s="67"/>
      <c r="AX10" s="67"/>
      <c r="AY10" s="67"/>
      <c r="AZ10" s="67"/>
      <c r="BA10" s="67"/>
      <c r="BB10" s="67">
        <f>データ!X6</f>
        <v>3650.42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8PI2TFgZy1wAXlWA1aQ+lC+nRaBFtwXIfC8XPLZ5jUBEjkmf/rulDsWqkbOOKlMk5TRVmzikYpiodE7mJknqQ==" saltValue="FYdaFLNS/cECSqsXvRMf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352039</v>
      </c>
      <c r="D6" s="33">
        <f t="shared" si="3"/>
        <v>46</v>
      </c>
      <c r="E6" s="33">
        <f t="shared" si="3"/>
        <v>17</v>
      </c>
      <c r="F6" s="33">
        <f t="shared" si="3"/>
        <v>1</v>
      </c>
      <c r="G6" s="33">
        <f t="shared" si="3"/>
        <v>0</v>
      </c>
      <c r="H6" s="33" t="str">
        <f t="shared" si="3"/>
        <v>山口県　山口市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58.63</v>
      </c>
      <c r="P6" s="34">
        <f t="shared" si="3"/>
        <v>61.98</v>
      </c>
      <c r="Q6" s="34">
        <f t="shared" si="3"/>
        <v>83.37</v>
      </c>
      <c r="R6" s="34">
        <f t="shared" si="3"/>
        <v>3024</v>
      </c>
      <c r="S6" s="34">
        <f t="shared" si="3"/>
        <v>192246</v>
      </c>
      <c r="T6" s="34">
        <f t="shared" si="3"/>
        <v>1023.23</v>
      </c>
      <c r="U6" s="34">
        <f t="shared" si="3"/>
        <v>187.88</v>
      </c>
      <c r="V6" s="34">
        <f t="shared" si="3"/>
        <v>118456</v>
      </c>
      <c r="W6" s="34">
        <f t="shared" si="3"/>
        <v>32.450000000000003</v>
      </c>
      <c r="X6" s="34">
        <f t="shared" si="3"/>
        <v>3650.42</v>
      </c>
      <c r="Y6" s="35">
        <f>IF(Y7="",NA(),Y7)</f>
        <v>103.51</v>
      </c>
      <c r="Z6" s="35">
        <f t="shared" ref="Z6:AH6" si="4">IF(Z7="",NA(),Z7)</f>
        <v>102.96</v>
      </c>
      <c r="AA6" s="35">
        <f t="shared" si="4"/>
        <v>103.2</v>
      </c>
      <c r="AB6" s="35">
        <f t="shared" si="4"/>
        <v>103.11</v>
      </c>
      <c r="AC6" s="35">
        <f t="shared" si="4"/>
        <v>104.01</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57.98</v>
      </c>
      <c r="AV6" s="35">
        <f t="shared" ref="AV6:BD6" si="6">IF(AV7="",NA(),AV7)</f>
        <v>58.94</v>
      </c>
      <c r="AW6" s="35">
        <f t="shared" si="6"/>
        <v>48.66</v>
      </c>
      <c r="AX6" s="35">
        <f t="shared" si="6"/>
        <v>55.96</v>
      </c>
      <c r="AY6" s="35">
        <f t="shared" si="6"/>
        <v>59.14</v>
      </c>
      <c r="AZ6" s="35">
        <f t="shared" si="6"/>
        <v>45.99</v>
      </c>
      <c r="BA6" s="35">
        <f t="shared" si="6"/>
        <v>47.32</v>
      </c>
      <c r="BB6" s="35">
        <f t="shared" si="6"/>
        <v>49.96</v>
      </c>
      <c r="BC6" s="35">
        <f t="shared" si="6"/>
        <v>58.04</v>
      </c>
      <c r="BD6" s="35">
        <f t="shared" si="6"/>
        <v>62.12</v>
      </c>
      <c r="BE6" s="34" t="str">
        <f>IF(BE7="","",IF(BE7="-","【-】","【"&amp;SUBSTITUTE(TEXT(BE7,"#,##0.00"),"-","△")&amp;"】"))</f>
        <v>【69.49】</v>
      </c>
      <c r="BF6" s="35">
        <f>IF(BF7="",NA(),BF7)</f>
        <v>685.89</v>
      </c>
      <c r="BG6" s="35">
        <f t="shared" ref="BG6:BO6" si="7">IF(BG7="",NA(),BG7)</f>
        <v>638.82000000000005</v>
      </c>
      <c r="BH6" s="35">
        <f t="shared" si="7"/>
        <v>595.38</v>
      </c>
      <c r="BI6" s="35">
        <f t="shared" si="7"/>
        <v>582.44000000000005</v>
      </c>
      <c r="BJ6" s="35">
        <f t="shared" si="7"/>
        <v>579.54</v>
      </c>
      <c r="BK6" s="35">
        <f t="shared" si="7"/>
        <v>963.16</v>
      </c>
      <c r="BL6" s="35">
        <f t="shared" si="7"/>
        <v>1017.47</v>
      </c>
      <c r="BM6" s="35">
        <f t="shared" si="7"/>
        <v>970.35</v>
      </c>
      <c r="BN6" s="35">
        <f t="shared" si="7"/>
        <v>917.29</v>
      </c>
      <c r="BO6" s="35">
        <f t="shared" si="7"/>
        <v>875.53</v>
      </c>
      <c r="BP6" s="34" t="str">
        <f>IF(BP7="","",IF(BP7="-","【-】","【"&amp;SUBSTITUTE(TEXT(BP7,"#,##0.00"),"-","△")&amp;"】"))</f>
        <v>【682.78】</v>
      </c>
      <c r="BQ6" s="35">
        <f>IF(BQ7="",NA(),BQ7)</f>
        <v>99.83</v>
      </c>
      <c r="BR6" s="35">
        <f t="shared" ref="BR6:BZ6" si="8">IF(BR7="",NA(),BR7)</f>
        <v>105.5</v>
      </c>
      <c r="BS6" s="35">
        <f t="shared" si="8"/>
        <v>110.14</v>
      </c>
      <c r="BT6" s="35">
        <f t="shared" si="8"/>
        <v>99.45</v>
      </c>
      <c r="BU6" s="35">
        <f t="shared" si="8"/>
        <v>99.65</v>
      </c>
      <c r="BV6" s="35">
        <f t="shared" si="8"/>
        <v>94.82</v>
      </c>
      <c r="BW6" s="35">
        <f t="shared" si="8"/>
        <v>96.37</v>
      </c>
      <c r="BX6" s="35">
        <f t="shared" si="8"/>
        <v>99.26</v>
      </c>
      <c r="BY6" s="35">
        <f t="shared" si="8"/>
        <v>99.67</v>
      </c>
      <c r="BZ6" s="35">
        <f t="shared" si="8"/>
        <v>99.83</v>
      </c>
      <c r="CA6" s="34" t="str">
        <f>IF(CA7="","",IF(CA7="-","【-】","【"&amp;SUBSTITUTE(TEXT(CA7,"#,##0.00"),"-","△")&amp;"】"))</f>
        <v>【100.91】</v>
      </c>
      <c r="CB6" s="35">
        <f>IF(CB7="",NA(),CB7)</f>
        <v>148.51</v>
      </c>
      <c r="CC6" s="35">
        <f t="shared" ref="CC6:CK6" si="9">IF(CC7="",NA(),CC7)</f>
        <v>144.6</v>
      </c>
      <c r="CD6" s="35">
        <f t="shared" si="9"/>
        <v>145.27000000000001</v>
      </c>
      <c r="CE6" s="35">
        <f t="shared" si="9"/>
        <v>160.9</v>
      </c>
      <c r="CF6" s="35">
        <f t="shared" si="9"/>
        <v>161.21</v>
      </c>
      <c r="CG6" s="35">
        <f t="shared" si="9"/>
        <v>162.88</v>
      </c>
      <c r="CH6" s="35">
        <f t="shared" si="9"/>
        <v>162.65</v>
      </c>
      <c r="CI6" s="35">
        <f t="shared" si="9"/>
        <v>159.53</v>
      </c>
      <c r="CJ6" s="35">
        <f t="shared" si="9"/>
        <v>159.6</v>
      </c>
      <c r="CK6" s="35">
        <f t="shared" si="9"/>
        <v>158.94</v>
      </c>
      <c r="CL6" s="34" t="str">
        <f>IF(CL7="","",IF(CL7="-","【-】","【"&amp;SUBSTITUTE(TEXT(CL7,"#,##0.00"),"-","△")&amp;"】"))</f>
        <v>【136.86】</v>
      </c>
      <c r="CM6" s="35">
        <f>IF(CM7="",NA(),CM7)</f>
        <v>63.61</v>
      </c>
      <c r="CN6" s="35">
        <f t="shared" ref="CN6:CV6" si="10">IF(CN7="",NA(),CN7)</f>
        <v>64.88</v>
      </c>
      <c r="CO6" s="35">
        <f t="shared" si="10"/>
        <v>63.31</v>
      </c>
      <c r="CP6" s="35">
        <f t="shared" si="10"/>
        <v>61.81</v>
      </c>
      <c r="CQ6" s="35">
        <f t="shared" si="10"/>
        <v>60.81</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95.5</v>
      </c>
      <c r="CY6" s="35">
        <f t="shared" ref="CY6:DG6" si="11">IF(CY7="",NA(),CY7)</f>
        <v>96.21</v>
      </c>
      <c r="CZ6" s="35">
        <f t="shared" si="11"/>
        <v>96.51</v>
      </c>
      <c r="DA6" s="35">
        <f t="shared" si="11"/>
        <v>96.72</v>
      </c>
      <c r="DB6" s="35">
        <f t="shared" si="11"/>
        <v>96.6</v>
      </c>
      <c r="DC6" s="35">
        <f t="shared" si="11"/>
        <v>93.12</v>
      </c>
      <c r="DD6" s="35">
        <f t="shared" si="11"/>
        <v>93.38</v>
      </c>
      <c r="DE6" s="35">
        <f t="shared" si="11"/>
        <v>93.5</v>
      </c>
      <c r="DF6" s="35">
        <f t="shared" si="11"/>
        <v>93.86</v>
      </c>
      <c r="DG6" s="35">
        <f t="shared" si="11"/>
        <v>93.96</v>
      </c>
      <c r="DH6" s="34" t="str">
        <f>IF(DH7="","",IF(DH7="-","【-】","【"&amp;SUBSTITUTE(TEXT(DH7,"#,##0.00"),"-","△")&amp;"】"))</f>
        <v>【95.20】</v>
      </c>
      <c r="DI6" s="35">
        <f>IF(DI7="",NA(),DI7)</f>
        <v>19.89</v>
      </c>
      <c r="DJ6" s="35">
        <f t="shared" ref="DJ6:DR6" si="12">IF(DJ7="",NA(),DJ7)</f>
        <v>22.18</v>
      </c>
      <c r="DK6" s="35">
        <f t="shared" si="12"/>
        <v>24.45</v>
      </c>
      <c r="DL6" s="35">
        <f t="shared" si="12"/>
        <v>27.01</v>
      </c>
      <c r="DM6" s="35">
        <f t="shared" si="12"/>
        <v>27.57</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0.26</v>
      </c>
      <c r="DU6" s="35">
        <f t="shared" ref="DU6:EC6" si="13">IF(DU7="",NA(),DU7)</f>
        <v>0.4</v>
      </c>
      <c r="DV6" s="35">
        <f t="shared" si="13"/>
        <v>0.51</v>
      </c>
      <c r="DW6" s="35">
        <f t="shared" si="13"/>
        <v>0.5</v>
      </c>
      <c r="DX6" s="35">
        <f t="shared" si="13"/>
        <v>0.66</v>
      </c>
      <c r="DY6" s="35">
        <f t="shared" si="13"/>
        <v>3.05</v>
      </c>
      <c r="DZ6" s="35">
        <f t="shared" si="13"/>
        <v>3.4</v>
      </c>
      <c r="EA6" s="35">
        <f t="shared" si="13"/>
        <v>3.84</v>
      </c>
      <c r="EB6" s="35">
        <f t="shared" si="13"/>
        <v>4.3099999999999996</v>
      </c>
      <c r="EC6" s="35">
        <f t="shared" si="13"/>
        <v>5.04</v>
      </c>
      <c r="ED6" s="34" t="str">
        <f>IF(ED7="","",IF(ED7="-","【-】","【"&amp;SUBSTITUTE(TEXT(ED7,"#,##0.00"),"-","△")&amp;"】"))</f>
        <v>【5.64】</v>
      </c>
      <c r="EE6" s="35">
        <f>IF(EE7="",NA(),EE7)</f>
        <v>0.06</v>
      </c>
      <c r="EF6" s="35">
        <f t="shared" ref="EF6:EN6" si="14">IF(EF7="",NA(),EF7)</f>
        <v>0.02</v>
      </c>
      <c r="EG6" s="35">
        <f t="shared" si="14"/>
        <v>0.03</v>
      </c>
      <c r="EH6" s="35">
        <f t="shared" si="14"/>
        <v>0.02</v>
      </c>
      <c r="EI6" s="35">
        <f t="shared" si="14"/>
        <v>0.01</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352039</v>
      </c>
      <c r="D7" s="37">
        <v>46</v>
      </c>
      <c r="E7" s="37">
        <v>17</v>
      </c>
      <c r="F7" s="37">
        <v>1</v>
      </c>
      <c r="G7" s="37">
        <v>0</v>
      </c>
      <c r="H7" s="37" t="s">
        <v>96</v>
      </c>
      <c r="I7" s="37" t="s">
        <v>97</v>
      </c>
      <c r="J7" s="37" t="s">
        <v>98</v>
      </c>
      <c r="K7" s="37" t="s">
        <v>99</v>
      </c>
      <c r="L7" s="37" t="s">
        <v>100</v>
      </c>
      <c r="M7" s="37" t="s">
        <v>101</v>
      </c>
      <c r="N7" s="38" t="s">
        <v>102</v>
      </c>
      <c r="O7" s="38">
        <v>58.63</v>
      </c>
      <c r="P7" s="38">
        <v>61.98</v>
      </c>
      <c r="Q7" s="38">
        <v>83.37</v>
      </c>
      <c r="R7" s="38">
        <v>3024</v>
      </c>
      <c r="S7" s="38">
        <v>192246</v>
      </c>
      <c r="T7" s="38">
        <v>1023.23</v>
      </c>
      <c r="U7" s="38">
        <v>187.88</v>
      </c>
      <c r="V7" s="38">
        <v>118456</v>
      </c>
      <c r="W7" s="38">
        <v>32.450000000000003</v>
      </c>
      <c r="X7" s="38">
        <v>3650.42</v>
      </c>
      <c r="Y7" s="38">
        <v>103.51</v>
      </c>
      <c r="Z7" s="38">
        <v>102.96</v>
      </c>
      <c r="AA7" s="38">
        <v>103.2</v>
      </c>
      <c r="AB7" s="38">
        <v>103.11</v>
      </c>
      <c r="AC7" s="38">
        <v>104.01</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57.98</v>
      </c>
      <c r="AV7" s="38">
        <v>58.94</v>
      </c>
      <c r="AW7" s="38">
        <v>48.66</v>
      </c>
      <c r="AX7" s="38">
        <v>55.96</v>
      </c>
      <c r="AY7" s="38">
        <v>59.14</v>
      </c>
      <c r="AZ7" s="38">
        <v>45.99</v>
      </c>
      <c r="BA7" s="38">
        <v>47.32</v>
      </c>
      <c r="BB7" s="38">
        <v>49.96</v>
      </c>
      <c r="BC7" s="38">
        <v>58.04</v>
      </c>
      <c r="BD7" s="38">
        <v>62.12</v>
      </c>
      <c r="BE7" s="38">
        <v>69.489999999999995</v>
      </c>
      <c r="BF7" s="38">
        <v>685.89</v>
      </c>
      <c r="BG7" s="38">
        <v>638.82000000000005</v>
      </c>
      <c r="BH7" s="38">
        <v>595.38</v>
      </c>
      <c r="BI7" s="38">
        <v>582.44000000000005</v>
      </c>
      <c r="BJ7" s="38">
        <v>579.54</v>
      </c>
      <c r="BK7" s="38">
        <v>963.16</v>
      </c>
      <c r="BL7" s="38">
        <v>1017.47</v>
      </c>
      <c r="BM7" s="38">
        <v>970.35</v>
      </c>
      <c r="BN7" s="38">
        <v>917.29</v>
      </c>
      <c r="BO7" s="38">
        <v>875.53</v>
      </c>
      <c r="BP7" s="38">
        <v>682.78</v>
      </c>
      <c r="BQ7" s="38">
        <v>99.83</v>
      </c>
      <c r="BR7" s="38">
        <v>105.5</v>
      </c>
      <c r="BS7" s="38">
        <v>110.14</v>
      </c>
      <c r="BT7" s="38">
        <v>99.45</v>
      </c>
      <c r="BU7" s="38">
        <v>99.65</v>
      </c>
      <c r="BV7" s="38">
        <v>94.82</v>
      </c>
      <c r="BW7" s="38">
        <v>96.37</v>
      </c>
      <c r="BX7" s="38">
        <v>99.26</v>
      </c>
      <c r="BY7" s="38">
        <v>99.67</v>
      </c>
      <c r="BZ7" s="38">
        <v>99.83</v>
      </c>
      <c r="CA7" s="38">
        <v>100.91</v>
      </c>
      <c r="CB7" s="38">
        <v>148.51</v>
      </c>
      <c r="CC7" s="38">
        <v>144.6</v>
      </c>
      <c r="CD7" s="38">
        <v>145.27000000000001</v>
      </c>
      <c r="CE7" s="38">
        <v>160.9</v>
      </c>
      <c r="CF7" s="38">
        <v>161.21</v>
      </c>
      <c r="CG7" s="38">
        <v>162.88</v>
      </c>
      <c r="CH7" s="38">
        <v>162.65</v>
      </c>
      <c r="CI7" s="38">
        <v>159.53</v>
      </c>
      <c r="CJ7" s="38">
        <v>159.6</v>
      </c>
      <c r="CK7" s="38">
        <v>158.94</v>
      </c>
      <c r="CL7" s="38">
        <v>136.86000000000001</v>
      </c>
      <c r="CM7" s="38">
        <v>63.61</v>
      </c>
      <c r="CN7" s="38">
        <v>64.88</v>
      </c>
      <c r="CO7" s="38">
        <v>63.31</v>
      </c>
      <c r="CP7" s="38">
        <v>61.81</v>
      </c>
      <c r="CQ7" s="38">
        <v>60.81</v>
      </c>
      <c r="CR7" s="38">
        <v>67.95</v>
      </c>
      <c r="CS7" s="38">
        <v>66.63</v>
      </c>
      <c r="CT7" s="38">
        <v>67.040000000000006</v>
      </c>
      <c r="CU7" s="38">
        <v>66.34</v>
      </c>
      <c r="CV7" s="38">
        <v>67.069999999999993</v>
      </c>
      <c r="CW7" s="38">
        <v>58.98</v>
      </c>
      <c r="CX7" s="38">
        <v>95.5</v>
      </c>
      <c r="CY7" s="38">
        <v>96.21</v>
      </c>
      <c r="CZ7" s="38">
        <v>96.51</v>
      </c>
      <c r="DA7" s="38">
        <v>96.72</v>
      </c>
      <c r="DB7" s="38">
        <v>96.6</v>
      </c>
      <c r="DC7" s="38">
        <v>93.12</v>
      </c>
      <c r="DD7" s="38">
        <v>93.38</v>
      </c>
      <c r="DE7" s="38">
        <v>93.5</v>
      </c>
      <c r="DF7" s="38">
        <v>93.86</v>
      </c>
      <c r="DG7" s="38">
        <v>93.96</v>
      </c>
      <c r="DH7" s="38">
        <v>95.2</v>
      </c>
      <c r="DI7" s="38">
        <v>19.89</v>
      </c>
      <c r="DJ7" s="38">
        <v>22.18</v>
      </c>
      <c r="DK7" s="38">
        <v>24.45</v>
      </c>
      <c r="DL7" s="38">
        <v>27.01</v>
      </c>
      <c r="DM7" s="38">
        <v>27.57</v>
      </c>
      <c r="DN7" s="38">
        <v>28.35</v>
      </c>
      <c r="DO7" s="38">
        <v>27.96</v>
      </c>
      <c r="DP7" s="38">
        <v>28.81</v>
      </c>
      <c r="DQ7" s="38">
        <v>31.19</v>
      </c>
      <c r="DR7" s="38">
        <v>33.090000000000003</v>
      </c>
      <c r="DS7" s="38">
        <v>38.6</v>
      </c>
      <c r="DT7" s="38">
        <v>0.26</v>
      </c>
      <c r="DU7" s="38">
        <v>0.4</v>
      </c>
      <c r="DV7" s="38">
        <v>0.51</v>
      </c>
      <c r="DW7" s="38">
        <v>0.5</v>
      </c>
      <c r="DX7" s="38">
        <v>0.66</v>
      </c>
      <c r="DY7" s="38">
        <v>3.05</v>
      </c>
      <c r="DZ7" s="38">
        <v>3.4</v>
      </c>
      <c r="EA7" s="38">
        <v>3.84</v>
      </c>
      <c r="EB7" s="38">
        <v>4.3099999999999996</v>
      </c>
      <c r="EC7" s="38">
        <v>5.04</v>
      </c>
      <c r="ED7" s="38">
        <v>5.64</v>
      </c>
      <c r="EE7" s="38">
        <v>0.06</v>
      </c>
      <c r="EF7" s="38">
        <v>0.02</v>
      </c>
      <c r="EG7" s="38">
        <v>0.03</v>
      </c>
      <c r="EH7" s="38">
        <v>0.02</v>
      </c>
      <c r="EI7" s="38">
        <v>0.01</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2020-01-28T23:45:21Z</cp:lastPrinted>
  <dcterms:created xsi:type="dcterms:W3CDTF">2019-12-05T04:46:46Z</dcterms:created>
  <dcterms:modified xsi:type="dcterms:W3CDTF">2020-02-18T05:06:12Z</dcterms:modified>
  <cp:category/>
</cp:coreProperties>
</file>