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OHLQKz6uZu7YDbL/6T68DnKF96XEDB7xgDd4LCmxrYHz2QNw/yPwy9oK9IsHAbH8sQkjxKf+HTcMNePlIooirw==" workbookSaltValue="C0rBTxjoKnW7tX5qW2HwH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<sst xmlns="http://schemas.openxmlformats.org/spreadsheetml/2006/main" count="223" uniqueCount="111">
  <si>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</si>
  <si>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</si>
  <si>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</si>
  <si>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</si>
  <si>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</si>
  <si>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</si>
  <si>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</si>
  <si>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</si>
  <si>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</si>
  <si>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</si>
  <si>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</si>
  <si>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</si>
  <si>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</si>
  <si>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</si>
  <si>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</si>
  <si>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</si>
  <si>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</si>
  <si>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</si>
  <si>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</si>
  <si>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</si>
  <si>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</si>
  <si>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</si>
  <si>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</si>
  <si>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</si>
  <si>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</si>
  <si>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</si>
  <si>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</si>
  <si>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</si>
  <si>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</si>
  <si>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</si>
  <si>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</si>
  <si>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</si>
  <si>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</si>
  <si>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</si>
  <si>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</si>
  <si>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</si>
  <si>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</si>
  <si>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</si>
  <si>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</si>
  <si>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</si>
  <si>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</si>
  <si>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</si>
  <si>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</si>
  <si>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</si>
  <si>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</si>
  <si>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</si>
  <si>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</si>
  <si>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</si>
  <si>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</si>
  <si>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</si>
  <si>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</si>
  <si>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</si>
  <si>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</si>
  <si>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</si>
  <si>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</si>
  <si>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</si>
  <si>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</si>
  <si>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</si>
  <si>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</si>
  <si>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</si>
  <si>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</si>
  <si>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</si>
  <si>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</si>
  <si>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</si>
  <si>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</si>
  <si>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</si>
  <si>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</si>
  <si>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</si>
  <si>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</si>
  <si>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</si>
  <si>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</si>
  <si>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</si>
  <si>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</si>
  <si>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</si>
  <si>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</si>
  <si>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</si>
  <si>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</si>
  <si>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</si>
  <si>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</si>
  <si>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</si>
  <si>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</si>
  <si>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</si>
  <si>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</si>
  <si>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</si>
  <si>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</si>
  <si>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</si>
  <si>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</si>
  <si>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</si>
  <si>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</si>
  <si>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</si>
  <si>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</si>
  <si>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</si>
  <si>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</si>
  <si>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</si>
  <si>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</si>
  <si>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</si>
  <si>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</si>
  <si>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</si>
  <si>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</si>
  <si>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</si>
  <si>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</si>
  <si>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</si>
  <si>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</si>
  <si>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</si>
  <si>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</si>
  <si>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</si>
  <si>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</si>
  <si>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</si>
  <si>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特定環境保全公共下水道事業は公共下水道事業と同一の会計で、一体的に経営を行なっており、平成28年度に策定した経営戦略の取り組みを着実に推進し、経営基盤の強化に努めていく。</t>
    <phoneticPr fontId="4"/>
  </si>
  <si>
    <t>①②経常収支比率は赤字で推移し、累積欠損金は年々増加している。
③流動比率は一般的に望ましいといわれる100％を下回っており、短期的な債務に対する支払能力が不十分な状態である。
④企業債残高対事業規模比率は、類似団体平均値より高く、類似団体よりも企業債残高の規模が大きくなっている。
⑤経費回収率は類似団体平均値より低く、100%を下回っているため、下水道使用料で回収すべき経費が下水道使用料収入で賄えていない。
⑥汚水処理原価は類似団体平均値より高く、類似団体よりも汚水処理費に多く経費がかかっている。
⑦施設利用率は類似団体平均値より低くなっているが、未普及地域の整備途中であり、処理場に先行投資していることが原因と考えている。
⑧水洗化率は、横ばいであるが、類似団体より下水道への接続は進んでいる。</t>
    <rPh sb="143" eb="145">
      <t>ケイヒ</t>
    </rPh>
    <rPh sb="145" eb="147">
      <t>カイシュウ</t>
    </rPh>
    <rPh sb="147" eb="148">
      <t>リツ</t>
    </rPh>
    <rPh sb="149" eb="151">
      <t>ルイジ</t>
    </rPh>
    <rPh sb="151" eb="153">
      <t>ダンタイ</t>
    </rPh>
    <rPh sb="153" eb="156">
      <t>ヘイキンチ</t>
    </rPh>
    <rPh sb="158" eb="159">
      <t>ヒク</t>
    </rPh>
    <rPh sb="166" eb="168">
      <t>シタマワ</t>
    </rPh>
    <rPh sb="175" eb="178">
      <t>ゲスイドウ</t>
    </rPh>
    <rPh sb="178" eb="181">
      <t>シヨウリョウ</t>
    </rPh>
    <rPh sb="182" eb="184">
      <t>カイシュウ</t>
    </rPh>
    <rPh sb="187" eb="189">
      <t>ケイヒ</t>
    </rPh>
    <rPh sb="190" eb="193">
      <t>ゲスイドウ</t>
    </rPh>
    <rPh sb="193" eb="196">
      <t>シヨウリョウ</t>
    </rPh>
    <rPh sb="196" eb="198">
      <t>シュウニュウ</t>
    </rPh>
    <rPh sb="199" eb="200">
      <t>マカナ</t>
    </rPh>
    <rPh sb="215" eb="217">
      <t>ルイジ</t>
    </rPh>
    <rPh sb="217" eb="219">
      <t>ダンタイ</t>
    </rPh>
    <rPh sb="219" eb="222">
      <t>ヘイキンチ</t>
    </rPh>
    <rPh sb="224" eb="225">
      <t>タカ</t>
    </rPh>
    <rPh sb="227" eb="229">
      <t>ルイジ</t>
    </rPh>
    <rPh sb="229" eb="231">
      <t>ダンタイ</t>
    </rPh>
    <rPh sb="234" eb="236">
      <t>オスイ</t>
    </rPh>
    <rPh sb="236" eb="238">
      <t>ショリ</t>
    </rPh>
    <rPh sb="238" eb="239">
      <t>ヒ</t>
    </rPh>
    <rPh sb="240" eb="241">
      <t>オオ</t>
    </rPh>
    <rPh sb="242" eb="244">
      <t>ケイヒ</t>
    </rPh>
    <rPh sb="324" eb="325">
      <t>ヨコ</t>
    </rPh>
    <phoneticPr fontId="4"/>
  </si>
  <si>
    <t>①有形固定資産減価償却率は、類似団体平均値より高いが、当該事業は平成15年に着手、平成21年に供用開始された事業であり、施設の老朽化は進んでいない状態にある。
②③管渠老朽化率及び管渠改善率は、該当値が存在しない。</t>
    <rPh sb="14" eb="16">
      <t>ルイジ</t>
    </rPh>
    <rPh sb="16" eb="18">
      <t>ダンタイ</t>
    </rPh>
    <rPh sb="18" eb="21">
      <t>ヘイキンチ</t>
    </rPh>
    <rPh sb="23" eb="24">
      <t>タカ</t>
    </rPh>
    <rPh sb="27" eb="29">
      <t>トウガイ</t>
    </rPh>
    <rPh sb="29" eb="31">
      <t>ジギョウ</t>
    </rPh>
    <rPh sb="60" eb="62">
      <t>シセツ</t>
    </rPh>
    <rPh sb="73" eb="75">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</si>
</sst>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DD-4D98-AE50-3341460BA28B}"/>
            </c:ext>
          </c:extLst>
        </c:ser>
        <c:dLbls>
          <c:showLegendKey val="0"/>
          <c:showVal val="0"/>
          <c:showCatName val="0"/>
          <c:showSerName val="0"/>
          <c:showPercent val="0"/>
          <c:showBubbleSize val="0"/>
        </c:dLbls>
        <c:gapWidth val="150"/>
        <c:axId val="376601016"/>
        <c:axId val="37660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xmlns:c16r2="http://schemas.microsoft.com/office/drawing/2015/06/chart">
            <c:ext xmlns:c16="http://schemas.microsoft.com/office/drawing/2014/chart" uri="{C3380CC4-5D6E-409C-BE32-E72D297353CC}">
              <c16:uniqueId val="{00000001-A4DD-4D98-AE50-3341460BA28B}"/>
            </c:ext>
          </c:extLst>
        </c:ser>
        <c:dLbls>
          <c:showLegendKey val="0"/>
          <c:showVal val="0"/>
          <c:showCatName val="0"/>
          <c:showSerName val="0"/>
          <c:showPercent val="0"/>
          <c:showBubbleSize val="0"/>
        </c:dLbls>
        <c:marker val="1"/>
        <c:smooth val="0"/>
        <c:axId val="376601016"/>
        <c:axId val="376601400"/>
      </c:lineChart>
      <c:dateAx>
        <c:axId val="376601016"/>
        <c:scaling>
          <c:orientation val="minMax"/>
        </c:scaling>
        <c:delete val="1"/>
        <c:axPos val="b"/>
        <c:numFmt formatCode="ge" sourceLinked="1"/>
        <c:majorTickMark val="none"/>
        <c:minorTickMark val="none"/>
        <c:tickLblPos val="none"/>
        <c:crossAx val="376601400"/>
        <c:crosses val="autoZero"/>
        <c:auto val="1"/>
        <c:lblOffset val="100"/>
        <c:baseTimeUnit val="years"/>
      </c:dateAx>
      <c:valAx>
        <c:axId val="37660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0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9.9600000000000009</c:v>
                </c:pt>
                <c:pt idx="1">
                  <c:v>12</c:v>
                </c:pt>
                <c:pt idx="2">
                  <c:v>13.89</c:v>
                </c:pt>
                <c:pt idx="3">
                  <c:v>15.72</c:v>
                </c:pt>
                <c:pt idx="4">
                  <c:v>17.72</c:v>
                </c:pt>
              </c:numCache>
            </c:numRef>
          </c:val>
          <c:extLst xmlns:c16r2="http://schemas.microsoft.com/office/drawing/2015/06/chart">
            <c:ext xmlns:c16="http://schemas.microsoft.com/office/drawing/2014/chart" uri="{C3380CC4-5D6E-409C-BE32-E72D297353CC}">
              <c16:uniqueId val="{00000000-6042-49D5-977E-7CB82CD862B3}"/>
            </c:ext>
          </c:extLst>
        </c:ser>
        <c:dLbls>
          <c:showLegendKey val="0"/>
          <c:showVal val="0"/>
          <c:showCatName val="0"/>
          <c:showSerName val="0"/>
          <c:showPercent val="0"/>
          <c:showBubbleSize val="0"/>
        </c:dLbls>
        <c:gapWidth val="150"/>
        <c:axId val="376964056"/>
        <c:axId val="37696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xmlns:c16r2="http://schemas.microsoft.com/office/drawing/2015/06/chart">
            <c:ext xmlns:c16="http://schemas.microsoft.com/office/drawing/2014/chart" uri="{C3380CC4-5D6E-409C-BE32-E72D297353CC}">
              <c16:uniqueId val="{00000001-6042-49D5-977E-7CB82CD862B3}"/>
            </c:ext>
          </c:extLst>
        </c:ser>
        <c:dLbls>
          <c:showLegendKey val="0"/>
          <c:showVal val="0"/>
          <c:showCatName val="0"/>
          <c:showSerName val="0"/>
          <c:showPercent val="0"/>
          <c:showBubbleSize val="0"/>
        </c:dLbls>
        <c:marker val="1"/>
        <c:smooth val="0"/>
        <c:axId val="376964056"/>
        <c:axId val="376966800"/>
      </c:lineChart>
      <c:dateAx>
        <c:axId val="376964056"/>
        <c:scaling>
          <c:orientation val="minMax"/>
        </c:scaling>
        <c:delete val="1"/>
        <c:axPos val="b"/>
        <c:numFmt formatCode="ge" sourceLinked="1"/>
        <c:majorTickMark val="none"/>
        <c:minorTickMark val="none"/>
        <c:tickLblPos val="none"/>
        <c:crossAx val="376966800"/>
        <c:crosses val="autoZero"/>
        <c:auto val="1"/>
        <c:lblOffset val="100"/>
        <c:baseTimeUnit val="years"/>
      </c:dateAx>
      <c:valAx>
        <c:axId val="37696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6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75.819999999999993</c:v>
                </c:pt>
                <c:pt idx="1">
                  <c:v>80.959999999999994</c:v>
                </c:pt>
                <c:pt idx="2">
                  <c:v>82.58</c:v>
                </c:pt>
                <c:pt idx="3">
                  <c:v>80.77</c:v>
                </c:pt>
                <c:pt idx="4">
                  <c:v>79.59</c:v>
                </c:pt>
              </c:numCache>
            </c:numRef>
          </c:val>
          <c:extLst xmlns:c16r2="http://schemas.microsoft.com/office/drawing/2015/06/chart">
            <c:ext xmlns:c16="http://schemas.microsoft.com/office/drawing/2014/chart" uri="{C3380CC4-5D6E-409C-BE32-E72D297353CC}">
              <c16:uniqueId val="{00000000-73CA-4159-86C1-EEADC9712730}"/>
            </c:ext>
          </c:extLst>
        </c:ser>
        <c:dLbls>
          <c:showLegendKey val="0"/>
          <c:showVal val="0"/>
          <c:showCatName val="0"/>
          <c:showSerName val="0"/>
          <c:showPercent val="0"/>
          <c:showBubbleSize val="0"/>
        </c:dLbls>
        <c:gapWidth val="150"/>
        <c:axId val="376969544"/>
        <c:axId val="37696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xmlns:c16r2="http://schemas.microsoft.com/office/drawing/2015/06/chart">
            <c:ext xmlns:c16="http://schemas.microsoft.com/office/drawing/2014/chart" uri="{C3380CC4-5D6E-409C-BE32-E72D297353CC}">
              <c16:uniqueId val="{00000001-73CA-4159-86C1-EEADC9712730}"/>
            </c:ext>
          </c:extLst>
        </c:ser>
        <c:dLbls>
          <c:showLegendKey val="0"/>
          <c:showVal val="0"/>
          <c:showCatName val="0"/>
          <c:showSerName val="0"/>
          <c:showPercent val="0"/>
          <c:showBubbleSize val="0"/>
        </c:dLbls>
        <c:marker val="1"/>
        <c:smooth val="0"/>
        <c:axId val="376969544"/>
        <c:axId val="376967976"/>
      </c:lineChart>
      <c:dateAx>
        <c:axId val="376969544"/>
        <c:scaling>
          <c:orientation val="minMax"/>
        </c:scaling>
        <c:delete val="1"/>
        <c:axPos val="b"/>
        <c:numFmt formatCode="ge" sourceLinked="1"/>
        <c:majorTickMark val="none"/>
        <c:minorTickMark val="none"/>
        <c:tickLblPos val="none"/>
        <c:crossAx val="376967976"/>
        <c:crosses val="autoZero"/>
        <c:auto val="1"/>
        <c:lblOffset val="100"/>
        <c:baseTimeUnit val="years"/>
      </c:dateAx>
      <c:valAx>
        <c:axId val="37696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6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84.68</c:v>
                </c:pt>
                <c:pt idx="1">
                  <c:v>82</c:v>
                </c:pt>
                <c:pt idx="2">
                  <c:v>80.83</c:v>
                </c:pt>
                <c:pt idx="3">
                  <c:v>81.069999999999993</c:v>
                </c:pt>
                <c:pt idx="4">
                  <c:v>84.77</c:v>
                </c:pt>
              </c:numCache>
            </c:numRef>
          </c:val>
          <c:extLst xmlns:c16r2="http://schemas.microsoft.com/office/drawing/2015/06/chart">
            <c:ext xmlns:c16="http://schemas.microsoft.com/office/drawing/2014/chart" uri="{C3380CC4-5D6E-409C-BE32-E72D297353CC}">
              <c16:uniqueId val="{00000000-BAE0-48F6-BD02-6B39F01D6077}"/>
            </c:ext>
          </c:extLst>
        </c:ser>
        <c:dLbls>
          <c:showLegendKey val="0"/>
          <c:showVal val="0"/>
          <c:showCatName val="0"/>
          <c:showSerName val="0"/>
          <c:showPercent val="0"/>
          <c:showBubbleSize val="0"/>
        </c:dLbls>
        <c:gapWidth val="150"/>
        <c:axId val="376656584"/>
        <c:axId val="37528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98.32</c:v>
                </c:pt>
                <c:pt idx="2">
                  <c:v>98.04</c:v>
                </c:pt>
                <c:pt idx="3">
                  <c:v>99.91</c:v>
                </c:pt>
                <c:pt idx="4">
                  <c:v>98.03</c:v>
                </c:pt>
              </c:numCache>
            </c:numRef>
          </c:val>
          <c:smooth val="0"/>
          <c:extLst xmlns:c16r2="http://schemas.microsoft.com/office/drawing/2015/06/chart">
            <c:ext xmlns:c16="http://schemas.microsoft.com/office/drawing/2014/chart" uri="{C3380CC4-5D6E-409C-BE32-E72D297353CC}">
              <c16:uniqueId val="{00000001-BAE0-48F6-BD02-6B39F01D6077}"/>
            </c:ext>
          </c:extLst>
        </c:ser>
        <c:dLbls>
          <c:showLegendKey val="0"/>
          <c:showVal val="0"/>
          <c:showCatName val="0"/>
          <c:showSerName val="0"/>
          <c:showPercent val="0"/>
          <c:showBubbleSize val="0"/>
        </c:dLbls>
        <c:marker val="1"/>
        <c:smooth val="0"/>
        <c:axId val="376656584"/>
        <c:axId val="375280808"/>
      </c:lineChart>
      <c:dateAx>
        <c:axId val="376656584"/>
        <c:scaling>
          <c:orientation val="minMax"/>
        </c:scaling>
        <c:delete val="1"/>
        <c:axPos val="b"/>
        <c:numFmt formatCode="ge" sourceLinked="1"/>
        <c:majorTickMark val="none"/>
        <c:minorTickMark val="none"/>
        <c:tickLblPos val="none"/>
        <c:crossAx val="375280808"/>
        <c:crosses val="autoZero"/>
        <c:auto val="1"/>
        <c:lblOffset val="100"/>
        <c:baseTimeUnit val="years"/>
      </c:dateAx>
      <c:valAx>
        <c:axId val="37528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5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10.49</c:v>
                </c:pt>
                <c:pt idx="1">
                  <c:v>11.8</c:v>
                </c:pt>
                <c:pt idx="2">
                  <c:v>13.37</c:v>
                </c:pt>
                <c:pt idx="3">
                  <c:v>15.09</c:v>
                </c:pt>
                <c:pt idx="4">
                  <c:v>16.13</c:v>
                </c:pt>
              </c:numCache>
            </c:numRef>
          </c:val>
          <c:extLst xmlns:c16r2="http://schemas.microsoft.com/office/drawing/2015/06/chart">
            <c:ext xmlns:c16="http://schemas.microsoft.com/office/drawing/2014/chart" uri="{C3380CC4-5D6E-409C-BE32-E72D297353CC}">
              <c16:uniqueId val="{00000000-B5CA-46CE-9ECA-0DB300067069}"/>
            </c:ext>
          </c:extLst>
        </c:ser>
        <c:dLbls>
          <c:showLegendKey val="0"/>
          <c:showVal val="0"/>
          <c:showCatName val="0"/>
          <c:showSerName val="0"/>
          <c:showPercent val="0"/>
          <c:showBubbleSize val="0"/>
        </c:dLbls>
        <c:gapWidth val="150"/>
        <c:axId val="375283160"/>
        <c:axId val="37528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17.72</c:v>
                </c:pt>
                <c:pt idx="2">
                  <c:v>18.920000000000002</c:v>
                </c:pt>
                <c:pt idx="3">
                  <c:v>14.76</c:v>
                </c:pt>
                <c:pt idx="4">
                  <c:v>15.02</c:v>
                </c:pt>
              </c:numCache>
            </c:numRef>
          </c:val>
          <c:smooth val="0"/>
          <c:extLst xmlns:c16r2="http://schemas.microsoft.com/office/drawing/2015/06/chart">
            <c:ext xmlns:c16="http://schemas.microsoft.com/office/drawing/2014/chart" uri="{C3380CC4-5D6E-409C-BE32-E72D297353CC}">
              <c16:uniqueId val="{00000001-B5CA-46CE-9ECA-0DB300067069}"/>
            </c:ext>
          </c:extLst>
        </c:ser>
        <c:dLbls>
          <c:showLegendKey val="0"/>
          <c:showVal val="0"/>
          <c:showCatName val="0"/>
          <c:showSerName val="0"/>
          <c:showPercent val="0"/>
          <c:showBubbleSize val="0"/>
        </c:dLbls>
        <c:marker val="1"/>
        <c:smooth val="0"/>
        <c:axId val="375283160"/>
        <c:axId val="375282768"/>
      </c:lineChart>
      <c:dateAx>
        <c:axId val="375283160"/>
        <c:scaling>
          <c:orientation val="minMax"/>
        </c:scaling>
        <c:delete val="1"/>
        <c:axPos val="b"/>
        <c:numFmt formatCode="ge" sourceLinked="1"/>
        <c:majorTickMark val="none"/>
        <c:minorTickMark val="none"/>
        <c:tickLblPos val="none"/>
        <c:crossAx val="375282768"/>
        <c:crosses val="autoZero"/>
        <c:auto val="1"/>
        <c:lblOffset val="100"/>
        <c:baseTimeUnit val="years"/>
      </c:dateAx>
      <c:valAx>
        <c:axId val="37528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8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81-4E2A-BCCD-1D9690E9A87B}"/>
            </c:ext>
          </c:extLst>
        </c:ser>
        <c:dLbls>
          <c:showLegendKey val="0"/>
          <c:showVal val="0"/>
          <c:showCatName val="0"/>
          <c:showSerName val="0"/>
          <c:showPercent val="0"/>
          <c:showBubbleSize val="0"/>
        </c:dLbls>
        <c:gapWidth val="150"/>
        <c:axId val="376698696"/>
        <c:axId val="37669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681-4E2A-BCCD-1D9690E9A87B}"/>
            </c:ext>
          </c:extLst>
        </c:ser>
        <c:dLbls>
          <c:showLegendKey val="0"/>
          <c:showVal val="0"/>
          <c:showCatName val="0"/>
          <c:showSerName val="0"/>
          <c:showPercent val="0"/>
          <c:showBubbleSize val="0"/>
        </c:dLbls>
        <c:marker val="1"/>
        <c:smooth val="0"/>
        <c:axId val="376698696"/>
        <c:axId val="376696736"/>
      </c:lineChart>
      <c:dateAx>
        <c:axId val="376698696"/>
        <c:scaling>
          <c:orientation val="minMax"/>
        </c:scaling>
        <c:delete val="1"/>
        <c:axPos val="b"/>
        <c:numFmt formatCode="ge" sourceLinked="1"/>
        <c:majorTickMark val="none"/>
        <c:minorTickMark val="none"/>
        <c:tickLblPos val="none"/>
        <c:crossAx val="376696736"/>
        <c:crosses val="autoZero"/>
        <c:auto val="1"/>
        <c:lblOffset val="100"/>
        <c:baseTimeUnit val="years"/>
      </c:dateAx>
      <c:valAx>
        <c:axId val="3766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9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424.77</c:v>
                </c:pt>
                <c:pt idx="1">
                  <c:v>432.02</c:v>
                </c:pt>
                <c:pt idx="2">
                  <c:v>505.15</c:v>
                </c:pt>
                <c:pt idx="3">
                  <c:v>540.73</c:v>
                </c:pt>
                <c:pt idx="4">
                  <c:v>574.09</c:v>
                </c:pt>
              </c:numCache>
            </c:numRef>
          </c:val>
          <c:extLst xmlns:c16r2="http://schemas.microsoft.com/office/drawing/2015/06/chart">
            <c:ext xmlns:c16="http://schemas.microsoft.com/office/drawing/2014/chart" uri="{C3380CC4-5D6E-409C-BE32-E72D297353CC}">
              <c16:uniqueId val="{00000000-B04C-49FA-88C5-81A8FEF82D24}"/>
            </c:ext>
          </c:extLst>
        </c:ser>
        <c:dLbls>
          <c:showLegendKey val="0"/>
          <c:showVal val="0"/>
          <c:showCatName val="0"/>
          <c:showSerName val="0"/>
          <c:showPercent val="0"/>
          <c:showBubbleSize val="0"/>
        </c:dLbls>
        <c:gapWidth val="150"/>
        <c:axId val="376700264"/>
        <c:axId val="3766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201.29</c:v>
                </c:pt>
                <c:pt idx="2">
                  <c:v>208.1</c:v>
                </c:pt>
                <c:pt idx="3">
                  <c:v>148.76</c:v>
                </c:pt>
                <c:pt idx="4">
                  <c:v>179.15</c:v>
                </c:pt>
              </c:numCache>
            </c:numRef>
          </c:val>
          <c:smooth val="0"/>
          <c:extLst xmlns:c16r2="http://schemas.microsoft.com/office/drawing/2015/06/chart">
            <c:ext xmlns:c16="http://schemas.microsoft.com/office/drawing/2014/chart" uri="{C3380CC4-5D6E-409C-BE32-E72D297353CC}">
              <c16:uniqueId val="{00000001-B04C-49FA-88C5-81A8FEF82D24}"/>
            </c:ext>
          </c:extLst>
        </c:ser>
        <c:dLbls>
          <c:showLegendKey val="0"/>
          <c:showVal val="0"/>
          <c:showCatName val="0"/>
          <c:showSerName val="0"/>
          <c:showPercent val="0"/>
          <c:showBubbleSize val="0"/>
        </c:dLbls>
        <c:marker val="1"/>
        <c:smooth val="0"/>
        <c:axId val="376700264"/>
        <c:axId val="376699872"/>
      </c:lineChart>
      <c:dateAx>
        <c:axId val="376700264"/>
        <c:scaling>
          <c:orientation val="minMax"/>
        </c:scaling>
        <c:delete val="1"/>
        <c:axPos val="b"/>
        <c:numFmt formatCode="ge" sourceLinked="1"/>
        <c:majorTickMark val="none"/>
        <c:minorTickMark val="none"/>
        <c:tickLblPos val="none"/>
        <c:crossAx val="376699872"/>
        <c:crosses val="autoZero"/>
        <c:auto val="1"/>
        <c:lblOffset val="100"/>
        <c:baseTimeUnit val="years"/>
      </c:dateAx>
      <c:valAx>
        <c:axId val="3766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0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147.29</c:v>
                </c:pt>
                <c:pt idx="1">
                  <c:v>121.99</c:v>
                </c:pt>
                <c:pt idx="2">
                  <c:v>88.51</c:v>
                </c:pt>
                <c:pt idx="3">
                  <c:v>57.69</c:v>
                </c:pt>
                <c:pt idx="4">
                  <c:v>31.56</c:v>
                </c:pt>
              </c:numCache>
            </c:numRef>
          </c:val>
          <c:extLst xmlns:c16r2="http://schemas.microsoft.com/office/drawing/2015/06/chart">
            <c:ext xmlns:c16="http://schemas.microsoft.com/office/drawing/2014/chart" uri="{C3380CC4-5D6E-409C-BE32-E72D297353CC}">
              <c16:uniqueId val="{00000000-82CE-4C67-AF9D-77FA984ACF9D}"/>
            </c:ext>
          </c:extLst>
        </c:ser>
        <c:dLbls>
          <c:showLegendKey val="0"/>
          <c:showVal val="0"/>
          <c:showCatName val="0"/>
          <c:showSerName val="0"/>
          <c:showPercent val="0"/>
          <c:showBubbleSize val="0"/>
        </c:dLbls>
        <c:gapWidth val="150"/>
        <c:axId val="376697912"/>
        <c:axId val="3766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81.19</c:v>
                </c:pt>
                <c:pt idx="2">
                  <c:v>75.290000000000006</c:v>
                </c:pt>
                <c:pt idx="3">
                  <c:v>129.05000000000001</c:v>
                </c:pt>
                <c:pt idx="4">
                  <c:v>131.47999999999999</c:v>
                </c:pt>
              </c:numCache>
            </c:numRef>
          </c:val>
          <c:smooth val="0"/>
          <c:extLst xmlns:c16r2="http://schemas.microsoft.com/office/drawing/2015/06/chart">
            <c:ext xmlns:c16="http://schemas.microsoft.com/office/drawing/2014/chart" uri="{C3380CC4-5D6E-409C-BE32-E72D297353CC}">
              <c16:uniqueId val="{00000001-82CE-4C67-AF9D-77FA984ACF9D}"/>
            </c:ext>
          </c:extLst>
        </c:ser>
        <c:dLbls>
          <c:showLegendKey val="0"/>
          <c:showVal val="0"/>
          <c:showCatName val="0"/>
          <c:showSerName val="0"/>
          <c:showPercent val="0"/>
          <c:showBubbleSize val="0"/>
        </c:dLbls>
        <c:marker val="1"/>
        <c:smooth val="0"/>
        <c:axId val="376697912"/>
        <c:axId val="376695168"/>
      </c:lineChart>
      <c:dateAx>
        <c:axId val="376697912"/>
        <c:scaling>
          <c:orientation val="minMax"/>
        </c:scaling>
        <c:delete val="1"/>
        <c:axPos val="b"/>
        <c:numFmt formatCode="ge" sourceLinked="1"/>
        <c:majorTickMark val="none"/>
        <c:minorTickMark val="none"/>
        <c:tickLblPos val="none"/>
        <c:crossAx val="376695168"/>
        <c:crosses val="autoZero"/>
        <c:auto val="1"/>
        <c:lblOffset val="100"/>
        <c:baseTimeUnit val="years"/>
      </c:dateAx>
      <c:valAx>
        <c:axId val="3766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9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2535.9299999999998</c:v>
                </c:pt>
                <c:pt idx="1">
                  <c:v>2261.6</c:v>
                </c:pt>
                <c:pt idx="2">
                  <c:v>2276.4899999999998</c:v>
                </c:pt>
                <c:pt idx="3">
                  <c:v>2209.4899999999998</c:v>
                </c:pt>
                <c:pt idx="4">
                  <c:v>2268.73</c:v>
                </c:pt>
              </c:numCache>
            </c:numRef>
          </c:val>
          <c:extLst xmlns:c16r2="http://schemas.microsoft.com/office/drawing/2015/06/chart">
            <c:ext xmlns:c16="http://schemas.microsoft.com/office/drawing/2014/chart" uri="{C3380CC4-5D6E-409C-BE32-E72D297353CC}">
              <c16:uniqueId val="{00000000-4E42-4F00-919B-907728873274}"/>
            </c:ext>
          </c:extLst>
        </c:ser>
        <c:dLbls>
          <c:showLegendKey val="0"/>
          <c:showVal val="0"/>
          <c:showCatName val="0"/>
          <c:showSerName val="0"/>
          <c:showPercent val="0"/>
          <c:showBubbleSize val="0"/>
        </c:dLbls>
        <c:gapWidth val="150"/>
        <c:axId val="376696344"/>
        <c:axId val="37669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xmlns:c16r2="http://schemas.microsoft.com/office/drawing/2015/06/chart">
            <c:ext xmlns:c16="http://schemas.microsoft.com/office/drawing/2014/chart" uri="{C3380CC4-5D6E-409C-BE32-E72D297353CC}">
              <c16:uniqueId val="{00000001-4E42-4F00-919B-907728873274}"/>
            </c:ext>
          </c:extLst>
        </c:ser>
        <c:dLbls>
          <c:showLegendKey val="0"/>
          <c:showVal val="0"/>
          <c:showCatName val="0"/>
          <c:showSerName val="0"/>
          <c:showPercent val="0"/>
          <c:showBubbleSize val="0"/>
        </c:dLbls>
        <c:marker val="1"/>
        <c:smooth val="0"/>
        <c:axId val="376696344"/>
        <c:axId val="376698304"/>
      </c:lineChart>
      <c:dateAx>
        <c:axId val="376696344"/>
        <c:scaling>
          <c:orientation val="minMax"/>
        </c:scaling>
        <c:delete val="1"/>
        <c:axPos val="b"/>
        <c:numFmt formatCode="ge" sourceLinked="1"/>
        <c:majorTickMark val="none"/>
        <c:minorTickMark val="none"/>
        <c:tickLblPos val="none"/>
        <c:crossAx val="376698304"/>
        <c:crosses val="autoZero"/>
        <c:auto val="1"/>
        <c:lblOffset val="100"/>
        <c:baseTimeUnit val="years"/>
      </c:dateAx>
      <c:valAx>
        <c:axId val="3766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9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17.440000000000001</c:v>
                </c:pt>
                <c:pt idx="1">
                  <c:v>19.78</c:v>
                </c:pt>
                <c:pt idx="2">
                  <c:v>24.21</c:v>
                </c:pt>
                <c:pt idx="3">
                  <c:v>48.26</c:v>
                </c:pt>
                <c:pt idx="4">
                  <c:v>51.16</c:v>
                </c:pt>
              </c:numCache>
            </c:numRef>
          </c:val>
          <c:extLst xmlns:c16r2="http://schemas.microsoft.com/office/drawing/2015/06/chart">
            <c:ext xmlns:c16="http://schemas.microsoft.com/office/drawing/2014/chart" uri="{C3380CC4-5D6E-409C-BE32-E72D297353CC}">
              <c16:uniqueId val="{00000000-866A-4B50-AF16-79A0F851DA34}"/>
            </c:ext>
          </c:extLst>
        </c:ser>
        <c:dLbls>
          <c:showLegendKey val="0"/>
          <c:showVal val="0"/>
          <c:showCatName val="0"/>
          <c:showSerName val="0"/>
          <c:showPercent val="0"/>
          <c:showBubbleSize val="0"/>
        </c:dLbls>
        <c:gapWidth val="150"/>
        <c:axId val="376963272"/>
        <c:axId val="37696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xmlns:c16r2="http://schemas.microsoft.com/office/drawing/2015/06/chart">
            <c:ext xmlns:c16="http://schemas.microsoft.com/office/drawing/2014/chart" uri="{C3380CC4-5D6E-409C-BE32-E72D297353CC}">
              <c16:uniqueId val="{00000001-866A-4B50-AF16-79A0F851DA34}"/>
            </c:ext>
          </c:extLst>
        </c:ser>
        <c:dLbls>
          <c:showLegendKey val="0"/>
          <c:showVal val="0"/>
          <c:showCatName val="0"/>
          <c:showSerName val="0"/>
          <c:showPercent val="0"/>
          <c:showBubbleSize val="0"/>
        </c:dLbls>
        <c:marker val="1"/>
        <c:smooth val="0"/>
        <c:axId val="376963272"/>
        <c:axId val="376963664"/>
      </c:lineChart>
      <c:dateAx>
        <c:axId val="376963272"/>
        <c:scaling>
          <c:orientation val="minMax"/>
        </c:scaling>
        <c:delete val="1"/>
        <c:axPos val="b"/>
        <c:numFmt formatCode="ge" sourceLinked="1"/>
        <c:majorTickMark val="none"/>
        <c:minorTickMark val="none"/>
        <c:tickLblPos val="none"/>
        <c:crossAx val="376963664"/>
        <c:crosses val="autoZero"/>
        <c:auto val="1"/>
        <c:lblOffset val="100"/>
        <c:baseTimeUnit val="years"/>
      </c:dateAx>
      <c:valAx>
        <c:axId val="37696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6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798.88</c:v>
                </c:pt>
                <c:pt idx="1">
                  <c:v>725.21</c:v>
                </c:pt>
                <c:pt idx="2">
                  <c:v>628</c:v>
                </c:pt>
                <c:pt idx="3">
                  <c:v>315.95999999999998</c:v>
                </c:pt>
                <c:pt idx="4">
                  <c:v>296.45</c:v>
                </c:pt>
              </c:numCache>
            </c:numRef>
          </c:val>
          <c:extLst xmlns:c16r2="http://schemas.microsoft.com/office/drawing/2015/06/chart">
            <c:ext xmlns:c16="http://schemas.microsoft.com/office/drawing/2014/chart" uri="{C3380CC4-5D6E-409C-BE32-E72D297353CC}">
              <c16:uniqueId val="{00000000-5FB8-4C98-BB16-41B26F08EA9A}"/>
            </c:ext>
          </c:extLst>
        </c:ser>
        <c:dLbls>
          <c:showLegendKey val="0"/>
          <c:showVal val="0"/>
          <c:showCatName val="0"/>
          <c:showSerName val="0"/>
          <c:showPercent val="0"/>
          <c:showBubbleSize val="0"/>
        </c:dLbls>
        <c:gapWidth val="150"/>
        <c:axId val="376965232"/>
        <c:axId val="37696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xmlns:c16r2="http://schemas.microsoft.com/office/drawing/2015/06/chart">
            <c:ext xmlns:c16="http://schemas.microsoft.com/office/drawing/2014/chart" uri="{C3380CC4-5D6E-409C-BE32-E72D297353CC}">
              <c16:uniqueId val="{00000001-5FB8-4C98-BB16-41B26F08EA9A}"/>
            </c:ext>
          </c:extLst>
        </c:ser>
        <c:dLbls>
          <c:showLegendKey val="0"/>
          <c:showVal val="0"/>
          <c:showCatName val="0"/>
          <c:showSerName val="0"/>
          <c:showPercent val="0"/>
          <c:showBubbleSize val="0"/>
        </c:dLbls>
        <c:marker val="1"/>
        <c:smooth val="0"/>
        <c:axId val="376965232"/>
        <c:axId val="376966016"/>
      </c:lineChart>
      <c:dateAx>
        <c:axId val="376965232"/>
        <c:scaling>
          <c:orientation val="minMax"/>
        </c:scaling>
        <c:delete val="1"/>
        <c:axPos val="b"/>
        <c:numFmt formatCode="ge" sourceLinked="1"/>
        <c:majorTickMark val="none"/>
        <c:minorTickMark val="none"/>
        <c:tickLblPos val="none"/>
        <c:crossAx val="376966016"/>
        <c:crosses val="autoZero"/>
        <c:auto val="1"/>
        <c:lblOffset val="100"/>
        <c:baseTimeUnit val="years"/>
      </c:dateAx>
      <c:valAx>
        <c:axId val="3769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6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山口市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自治体職員</v>
      </c>
      <c r="AE8" s="72"/>
      <c r="AF8" s="72"/>
      <c r="AG8" s="72"/>
      <c r="AH8" s="72"/>
      <c r="AI8" s="72"/>
      <c r="AJ8" s="72"/>
      <c r="AK8" s="3"/>
      <c r="AL8" s="68">
        <f>データ!S6</f>
        <v>192246</v>
      </c>
      <c r="AM8" s="68"/>
      <c r="AN8" s="68"/>
      <c r="AO8" s="68"/>
      <c r="AP8" s="68"/>
      <c r="AQ8" s="68"/>
      <c r="AR8" s="68"/>
      <c r="AS8" s="68"/>
      <c r="AT8" s="67">
        <f>データ!T6</f>
        <v>1023.23</v>
      </c>
      <c r="AU8" s="67"/>
      <c r="AV8" s="67"/>
      <c r="AW8" s="67"/>
      <c r="AX8" s="67"/>
      <c r="AY8" s="67"/>
      <c r="AZ8" s="67"/>
      <c r="BA8" s="67"/>
      <c r="BB8" s="67">
        <f>データ!U6</f>
        <v>187.88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43.03</v>
      </c>
      <c r="J10" s="67"/>
      <c r="K10" s="67"/>
      <c r="L10" s="67"/>
      <c r="M10" s="67"/>
      <c r="N10" s="67"/>
      <c r="O10" s="67"/>
      <c r="P10" s="67">
        <f>データ!P6</f>
        <v>1.37</v>
      </c>
      <c r="Q10" s="67"/>
      <c r="R10" s="67"/>
      <c r="S10" s="67"/>
      <c r="T10" s="67"/>
      <c r="U10" s="67"/>
      <c r="V10" s="67"/>
      <c r="W10" s="67">
        <f>データ!Q6</f>
        <v>93.63</v>
      </c>
      <c r="X10" s="67"/>
      <c r="Y10" s="67"/>
      <c r="Z10" s="67"/>
      <c r="AA10" s="67"/>
      <c r="AB10" s="67"/>
      <c r="AC10" s="67"/>
      <c r="AD10" s="68">
        <f>データ!R6</f>
        <v>3024</v>
      </c>
      <c r="AE10" s="68"/>
      <c r="AF10" s="68"/>
      <c r="AG10" s="68"/>
      <c r="AH10" s="68"/>
      <c r="AI10" s="68"/>
      <c r="AJ10" s="68"/>
      <c r="AK10" s="2"/>
      <c r="AL10" s="68">
        <f>データ!V6</f>
        <v>2611</v>
      </c>
      <c r="AM10" s="68"/>
      <c r="AN10" s="68"/>
      <c r="AO10" s="68"/>
      <c r="AP10" s="68"/>
      <c r="AQ10" s="68"/>
      <c r="AR10" s="68"/>
      <c r="AS10" s="68"/>
      <c r="AT10" s="67">
        <f>データ!W6</f>
        <v>0.73</v>
      </c>
      <c r="AU10" s="67"/>
      <c r="AV10" s="67"/>
      <c r="AW10" s="67"/>
      <c r="AX10" s="67"/>
      <c r="AY10" s="67"/>
      <c r="AZ10" s="67"/>
      <c r="BA10" s="67"/>
      <c r="BB10" s="67">
        <f>データ!X6</f>
        <v>3576.71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VsCmJFh/OoE5ivezactOk5RGKZkffU1mhEQdrH5soqa+ozV/zci8NArAUjNv5wnwZpA3OPsUPzD2Pm/1EnX8MA==" saltValue="DQ8vmEFA7szI7KvGo3/8+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352039</v>
      </c>
      <c r="D6" s="33">
        <f t="shared" si="3"/>
        <v>46</v>
      </c>
      <c r="E6" s="33">
        <f t="shared" si="3"/>
        <v>17</v>
      </c>
      <c r="F6" s="33">
        <f t="shared" si="3"/>
        <v>4</v>
      </c>
      <c r="G6" s="33">
        <f t="shared" si="3"/>
        <v>0</v>
      </c>
      <c r="H6" s="33" t="str">
        <f t="shared" si="3"/>
        <v>山口県　山口市</v>
      </c>
      <c r="I6" s="33" t="str">
        <f t="shared" si="3"/>
        <v>法適用</v>
      </c>
      <c r="J6" s="33" t="str">
        <f t="shared" si="3"/>
        <v>下水道事業</v>
      </c>
      <c r="K6" s="33" t="str">
        <f t="shared" si="3"/>
        <v>特定環境保全公共下水道</v>
      </c>
      <c r="L6" s="33" t="str">
        <f t="shared" si="3"/>
        <v>D3</v>
      </c>
      <c r="M6" s="33" t="str">
        <f t="shared" si="3"/>
        <v>自治体職員</v>
      </c>
      <c r="N6" s="34" t="str">
        <f t="shared" si="3"/>
        <v>-</v>
      </c>
      <c r="O6" s="34">
        <f t="shared" si="3"/>
        <v>43.03</v>
      </c>
      <c r="P6" s="34">
        <f t="shared" si="3"/>
        <v>1.37</v>
      </c>
      <c r="Q6" s="34">
        <f t="shared" si="3"/>
        <v>93.63</v>
      </c>
      <c r="R6" s="34">
        <f t="shared" si="3"/>
        <v>3024</v>
      </c>
      <c r="S6" s="34">
        <f t="shared" si="3"/>
        <v>192246</v>
      </c>
      <c r="T6" s="34">
        <f t="shared" si="3"/>
        <v>1023.23</v>
      </c>
      <c r="U6" s="34">
        <f t="shared" si="3"/>
        <v>187.88</v>
      </c>
      <c r="V6" s="34">
        <f t="shared" si="3"/>
        <v>2611</v>
      </c>
      <c r="W6" s="34">
        <f t="shared" si="3"/>
        <v>0.73</v>
      </c>
      <c r="X6" s="34">
        <f t="shared" si="3"/>
        <v>3576.71</v>
      </c>
      <c r="Y6" s="35">
        <f>IF(Y7="",NA(),Y7)</f>
        <v>84.68</v>
      </c>
      <c r="Z6" s="35">
        <f t="shared" ref="Z6:AH6" si="4">IF(Z7="",NA(),Z7)</f>
        <v>82</v>
      </c>
      <c r="AA6" s="35">
        <f t="shared" si="4"/>
        <v>80.83</v>
      </c>
      <c r="AB6" s="35">
        <f t="shared" si="4"/>
        <v>81.069999999999993</v>
      </c>
      <c r="AC6" s="35">
        <f t="shared" si="4"/>
        <v>84.77</v>
      </c>
      <c r="AD6" s="35">
        <f t="shared" si="4"/>
        <v>96.83</v>
      </c>
      <c r="AE6" s="35">
        <f t="shared" si="4"/>
        <v>98.32</v>
      </c>
      <c r="AF6" s="35">
        <f t="shared" si="4"/>
        <v>98.04</v>
      </c>
      <c r="AG6" s="35">
        <f t="shared" si="4"/>
        <v>99.91</v>
      </c>
      <c r="AH6" s="35">
        <f t="shared" si="4"/>
        <v>98.03</v>
      </c>
      <c r="AI6" s="34" t="str">
        <f>IF(AI7="","",IF(AI7="-","【-】","【"&amp;SUBSTITUTE(TEXT(AI7,"#,##0.00"),"-","△")&amp;"】"))</f>
        <v>【101.92】</v>
      </c>
      <c r="AJ6" s="35">
        <f>IF(AJ7="",NA(),AJ7)</f>
        <v>424.77</v>
      </c>
      <c r="AK6" s="35">
        <f t="shared" ref="AK6:AS6" si="5">IF(AK7="",NA(),AK7)</f>
        <v>432.02</v>
      </c>
      <c r="AL6" s="35">
        <f t="shared" si="5"/>
        <v>505.15</v>
      </c>
      <c r="AM6" s="35">
        <f t="shared" si="5"/>
        <v>540.73</v>
      </c>
      <c r="AN6" s="35">
        <f t="shared" si="5"/>
        <v>574.09</v>
      </c>
      <c r="AO6" s="35">
        <f t="shared" si="5"/>
        <v>172.52</v>
      </c>
      <c r="AP6" s="35">
        <f t="shared" si="5"/>
        <v>201.29</v>
      </c>
      <c r="AQ6" s="35">
        <f t="shared" si="5"/>
        <v>208.1</v>
      </c>
      <c r="AR6" s="35">
        <f t="shared" si="5"/>
        <v>148.76</v>
      </c>
      <c r="AS6" s="35">
        <f t="shared" si="5"/>
        <v>179.15</v>
      </c>
      <c r="AT6" s="34" t="str">
        <f>IF(AT7="","",IF(AT7="-","【-】","【"&amp;SUBSTITUTE(TEXT(AT7,"#,##0.00"),"-","△")&amp;"】"))</f>
        <v>【88.06】</v>
      </c>
      <c r="AU6" s="35">
        <f>IF(AU7="",NA(),AU7)</f>
        <v>147.29</v>
      </c>
      <c r="AV6" s="35">
        <f t="shared" ref="AV6:BD6" si="6">IF(AV7="",NA(),AV7)</f>
        <v>121.99</v>
      </c>
      <c r="AW6" s="35">
        <f t="shared" si="6"/>
        <v>88.51</v>
      </c>
      <c r="AX6" s="35">
        <f t="shared" si="6"/>
        <v>57.69</v>
      </c>
      <c r="AY6" s="35">
        <f t="shared" si="6"/>
        <v>31.56</v>
      </c>
      <c r="AZ6" s="35">
        <f t="shared" si="6"/>
        <v>69.430000000000007</v>
      </c>
      <c r="BA6" s="35">
        <f t="shared" si="6"/>
        <v>81.19</v>
      </c>
      <c r="BB6" s="35">
        <f t="shared" si="6"/>
        <v>75.290000000000006</v>
      </c>
      <c r="BC6" s="35">
        <f t="shared" si="6"/>
        <v>129.05000000000001</v>
      </c>
      <c r="BD6" s="35">
        <f t="shared" si="6"/>
        <v>131.47999999999999</v>
      </c>
      <c r="BE6" s="34" t="str">
        <f>IF(BE7="","",IF(BE7="-","【-】","【"&amp;SUBSTITUTE(TEXT(BE7,"#,##0.00"),"-","△")&amp;"】"))</f>
        <v>【54.23】</v>
      </c>
      <c r="BF6" s="35">
        <f>IF(BF7="",NA(),BF7)</f>
        <v>2535.9299999999998</v>
      </c>
      <c r="BG6" s="35">
        <f t="shared" ref="BG6:BO6" si="7">IF(BG7="",NA(),BG7)</f>
        <v>2261.6</v>
      </c>
      <c r="BH6" s="35">
        <f t="shared" si="7"/>
        <v>2276.4899999999998</v>
      </c>
      <c r="BI6" s="35">
        <f t="shared" si="7"/>
        <v>2209.4899999999998</v>
      </c>
      <c r="BJ6" s="35">
        <f t="shared" si="7"/>
        <v>2268.73</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17.440000000000001</v>
      </c>
      <c r="BR6" s="35">
        <f t="shared" ref="BR6:BZ6" si="8">IF(BR7="",NA(),BR7)</f>
        <v>19.78</v>
      </c>
      <c r="BS6" s="35">
        <f t="shared" si="8"/>
        <v>24.21</v>
      </c>
      <c r="BT6" s="35">
        <f t="shared" si="8"/>
        <v>48.26</v>
      </c>
      <c r="BU6" s="35">
        <f t="shared" si="8"/>
        <v>51.16</v>
      </c>
      <c r="BV6" s="35">
        <f t="shared" si="8"/>
        <v>50.54</v>
      </c>
      <c r="BW6" s="35">
        <f t="shared" si="8"/>
        <v>49.22</v>
      </c>
      <c r="BX6" s="35">
        <f t="shared" si="8"/>
        <v>53.7</v>
      </c>
      <c r="BY6" s="35">
        <f t="shared" si="8"/>
        <v>61.54</v>
      </c>
      <c r="BZ6" s="35">
        <f t="shared" si="8"/>
        <v>63.97</v>
      </c>
      <c r="CA6" s="34" t="str">
        <f>IF(CA7="","",IF(CA7="-","【-】","【"&amp;SUBSTITUTE(TEXT(CA7,"#,##0.00"),"-","△")&amp;"】"))</f>
        <v>【74.48】</v>
      </c>
      <c r="CB6" s="35">
        <f>IF(CB7="",NA(),CB7)</f>
        <v>798.88</v>
      </c>
      <c r="CC6" s="35">
        <f t="shared" ref="CC6:CK6" si="9">IF(CC7="",NA(),CC7)</f>
        <v>725.21</v>
      </c>
      <c r="CD6" s="35">
        <f t="shared" si="9"/>
        <v>628</v>
      </c>
      <c r="CE6" s="35">
        <f t="shared" si="9"/>
        <v>315.95999999999998</v>
      </c>
      <c r="CF6" s="35">
        <f t="shared" si="9"/>
        <v>296.45</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9.9600000000000009</v>
      </c>
      <c r="CN6" s="35">
        <f t="shared" ref="CN6:CV6" si="10">IF(CN7="",NA(),CN7)</f>
        <v>12</v>
      </c>
      <c r="CO6" s="35">
        <f t="shared" si="10"/>
        <v>13.89</v>
      </c>
      <c r="CP6" s="35">
        <f t="shared" si="10"/>
        <v>15.72</v>
      </c>
      <c r="CQ6" s="35">
        <f t="shared" si="10"/>
        <v>17.72</v>
      </c>
      <c r="CR6" s="35">
        <f t="shared" si="10"/>
        <v>34.74</v>
      </c>
      <c r="CS6" s="35">
        <f t="shared" si="10"/>
        <v>36.65</v>
      </c>
      <c r="CT6" s="35">
        <f t="shared" si="10"/>
        <v>37.72</v>
      </c>
      <c r="CU6" s="35">
        <f t="shared" si="10"/>
        <v>37.08</v>
      </c>
      <c r="CV6" s="35">
        <f t="shared" si="10"/>
        <v>37.46</v>
      </c>
      <c r="CW6" s="34" t="str">
        <f>IF(CW7="","",IF(CW7="-","【-】","【"&amp;SUBSTITUTE(TEXT(CW7,"#,##0.00"),"-","△")&amp;"】"))</f>
        <v>【42.82】</v>
      </c>
      <c r="CX6" s="35">
        <f>IF(CX7="",NA(),CX7)</f>
        <v>75.819999999999993</v>
      </c>
      <c r="CY6" s="35">
        <f t="shared" ref="CY6:DG6" si="11">IF(CY7="",NA(),CY7)</f>
        <v>80.959999999999994</v>
      </c>
      <c r="CZ6" s="35">
        <f t="shared" si="11"/>
        <v>82.58</v>
      </c>
      <c r="DA6" s="35">
        <f t="shared" si="11"/>
        <v>80.77</v>
      </c>
      <c r="DB6" s="35">
        <f t="shared" si="11"/>
        <v>79.59</v>
      </c>
      <c r="DC6" s="35">
        <f t="shared" si="11"/>
        <v>70.14</v>
      </c>
      <c r="DD6" s="35">
        <f t="shared" si="11"/>
        <v>68.83</v>
      </c>
      <c r="DE6" s="35">
        <f t="shared" si="11"/>
        <v>68.459999999999994</v>
      </c>
      <c r="DF6" s="35">
        <f t="shared" si="11"/>
        <v>67.22</v>
      </c>
      <c r="DG6" s="35">
        <f t="shared" si="11"/>
        <v>67.459999999999994</v>
      </c>
      <c r="DH6" s="34" t="str">
        <f>IF(DH7="","",IF(DH7="-","【-】","【"&amp;SUBSTITUTE(TEXT(DH7,"#,##0.00"),"-","△")&amp;"】"))</f>
        <v>【83.36】</v>
      </c>
      <c r="DI6" s="35">
        <f>IF(DI7="",NA(),DI7)</f>
        <v>10.49</v>
      </c>
      <c r="DJ6" s="35">
        <f t="shared" ref="DJ6:DR6" si="12">IF(DJ7="",NA(),DJ7)</f>
        <v>11.8</v>
      </c>
      <c r="DK6" s="35">
        <f t="shared" si="12"/>
        <v>13.37</v>
      </c>
      <c r="DL6" s="35">
        <f t="shared" si="12"/>
        <v>15.09</v>
      </c>
      <c r="DM6" s="35">
        <f t="shared" si="12"/>
        <v>16.13</v>
      </c>
      <c r="DN6" s="35">
        <f t="shared" si="12"/>
        <v>14.53</v>
      </c>
      <c r="DO6" s="35">
        <f t="shared" si="12"/>
        <v>17.72</v>
      </c>
      <c r="DP6" s="35">
        <f t="shared" si="12"/>
        <v>18.920000000000002</v>
      </c>
      <c r="DQ6" s="35">
        <f t="shared" si="12"/>
        <v>14.76</v>
      </c>
      <c r="DR6" s="35">
        <f t="shared" si="12"/>
        <v>15.02</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8" s="36" customFormat="1" x14ac:dyDescent="0.15">
      <c r="A7" s="28"/>
      <c r="B7" s="37">
        <v>2018</v>
      </c>
      <c r="C7" s="37">
        <v>352039</v>
      </c>
      <c r="D7" s="37">
        <v>46</v>
      </c>
      <c r="E7" s="37">
        <v>17</v>
      </c>
      <c r="F7" s="37">
        <v>4</v>
      </c>
      <c r="G7" s="37">
        <v>0</v>
      </c>
      <c r="H7" s="37" t="s">
        <v>96</v>
      </c>
      <c r="I7" s="37" t="s">
        <v>97</v>
      </c>
      <c r="J7" s="37" t="s">
        <v>98</v>
      </c>
      <c r="K7" s="37" t="s">
        <v>99</v>
      </c>
      <c r="L7" s="37" t="s">
        <v>100</v>
      </c>
      <c r="M7" s="37" t="s">
        <v>101</v>
      </c>
      <c r="N7" s="38" t="s">
        <v>102</v>
      </c>
      <c r="O7" s="38">
        <v>43.03</v>
      </c>
      <c r="P7" s="38">
        <v>1.37</v>
      </c>
      <c r="Q7" s="38">
        <v>93.63</v>
      </c>
      <c r="R7" s="38">
        <v>3024</v>
      </c>
      <c r="S7" s="38">
        <v>192246</v>
      </c>
      <c r="T7" s="38">
        <v>1023.23</v>
      </c>
      <c r="U7" s="38">
        <v>187.88</v>
      </c>
      <c r="V7" s="38">
        <v>2611</v>
      </c>
      <c r="W7" s="38">
        <v>0.73</v>
      </c>
      <c r="X7" s="38">
        <v>3576.71</v>
      </c>
      <c r="Y7" s="38">
        <v>84.68</v>
      </c>
      <c r="Z7" s="38">
        <v>82</v>
      </c>
      <c r="AA7" s="38">
        <v>80.83</v>
      </c>
      <c r="AB7" s="38">
        <v>81.069999999999993</v>
      </c>
      <c r="AC7" s="38">
        <v>84.77</v>
      </c>
      <c r="AD7" s="38">
        <v>96.83</v>
      </c>
      <c r="AE7" s="38">
        <v>98.32</v>
      </c>
      <c r="AF7" s="38">
        <v>98.04</v>
      </c>
      <c r="AG7" s="38">
        <v>99.91</v>
      </c>
      <c r="AH7" s="38">
        <v>98.03</v>
      </c>
      <c r="AI7" s="38">
        <v>101.92</v>
      </c>
      <c r="AJ7" s="38">
        <v>424.77</v>
      </c>
      <c r="AK7" s="38">
        <v>432.02</v>
      </c>
      <c r="AL7" s="38">
        <v>505.15</v>
      </c>
      <c r="AM7" s="38">
        <v>540.73</v>
      </c>
      <c r="AN7" s="38">
        <v>574.09</v>
      </c>
      <c r="AO7" s="38">
        <v>172.52</v>
      </c>
      <c r="AP7" s="38">
        <v>201.29</v>
      </c>
      <c r="AQ7" s="38">
        <v>208.1</v>
      </c>
      <c r="AR7" s="38">
        <v>148.76</v>
      </c>
      <c r="AS7" s="38">
        <v>179.15</v>
      </c>
      <c r="AT7" s="38">
        <v>88.06</v>
      </c>
      <c r="AU7" s="38">
        <v>147.29</v>
      </c>
      <c r="AV7" s="38">
        <v>121.99</v>
      </c>
      <c r="AW7" s="38">
        <v>88.51</v>
      </c>
      <c r="AX7" s="38">
        <v>57.69</v>
      </c>
      <c r="AY7" s="38">
        <v>31.56</v>
      </c>
      <c r="AZ7" s="38">
        <v>69.430000000000007</v>
      </c>
      <c r="BA7" s="38">
        <v>81.19</v>
      </c>
      <c r="BB7" s="38">
        <v>75.290000000000006</v>
      </c>
      <c r="BC7" s="38">
        <v>129.05000000000001</v>
      </c>
      <c r="BD7" s="38">
        <v>131.47999999999999</v>
      </c>
      <c r="BE7" s="38">
        <v>54.23</v>
      </c>
      <c r="BF7" s="38">
        <v>2535.9299999999998</v>
      </c>
      <c r="BG7" s="38">
        <v>2261.6</v>
      </c>
      <c r="BH7" s="38">
        <v>2276.4899999999998</v>
      </c>
      <c r="BI7" s="38">
        <v>2209.4899999999998</v>
      </c>
      <c r="BJ7" s="38">
        <v>2268.73</v>
      </c>
      <c r="BK7" s="38">
        <v>1671.86</v>
      </c>
      <c r="BL7" s="38">
        <v>1673.47</v>
      </c>
      <c r="BM7" s="38">
        <v>1592.72</v>
      </c>
      <c r="BN7" s="38">
        <v>1223.96</v>
      </c>
      <c r="BO7" s="38">
        <v>1269.1500000000001</v>
      </c>
      <c r="BP7" s="38">
        <v>1209.4000000000001</v>
      </c>
      <c r="BQ7" s="38">
        <v>17.440000000000001</v>
      </c>
      <c r="BR7" s="38">
        <v>19.78</v>
      </c>
      <c r="BS7" s="38">
        <v>24.21</v>
      </c>
      <c r="BT7" s="38">
        <v>48.26</v>
      </c>
      <c r="BU7" s="38">
        <v>51.16</v>
      </c>
      <c r="BV7" s="38">
        <v>50.54</v>
      </c>
      <c r="BW7" s="38">
        <v>49.22</v>
      </c>
      <c r="BX7" s="38">
        <v>53.7</v>
      </c>
      <c r="BY7" s="38">
        <v>61.54</v>
      </c>
      <c r="BZ7" s="38">
        <v>63.97</v>
      </c>
      <c r="CA7" s="38">
        <v>74.48</v>
      </c>
      <c r="CB7" s="38">
        <v>798.88</v>
      </c>
      <c r="CC7" s="38">
        <v>725.21</v>
      </c>
      <c r="CD7" s="38">
        <v>628</v>
      </c>
      <c r="CE7" s="38">
        <v>315.95999999999998</v>
      </c>
      <c r="CF7" s="38">
        <v>296.45</v>
      </c>
      <c r="CG7" s="38">
        <v>320.36</v>
      </c>
      <c r="CH7" s="38">
        <v>332.02</v>
      </c>
      <c r="CI7" s="38">
        <v>300.35000000000002</v>
      </c>
      <c r="CJ7" s="38">
        <v>267.86</v>
      </c>
      <c r="CK7" s="38">
        <v>256.82</v>
      </c>
      <c r="CL7" s="38">
        <v>219.46</v>
      </c>
      <c r="CM7" s="38">
        <v>9.9600000000000009</v>
      </c>
      <c r="CN7" s="38">
        <v>12</v>
      </c>
      <c r="CO7" s="38">
        <v>13.89</v>
      </c>
      <c r="CP7" s="38">
        <v>15.72</v>
      </c>
      <c r="CQ7" s="38">
        <v>17.72</v>
      </c>
      <c r="CR7" s="38">
        <v>34.74</v>
      </c>
      <c r="CS7" s="38">
        <v>36.65</v>
      </c>
      <c r="CT7" s="38">
        <v>37.72</v>
      </c>
      <c r="CU7" s="38">
        <v>37.08</v>
      </c>
      <c r="CV7" s="38">
        <v>37.46</v>
      </c>
      <c r="CW7" s="38">
        <v>42.82</v>
      </c>
      <c r="CX7" s="38">
        <v>75.819999999999993</v>
      </c>
      <c r="CY7" s="38">
        <v>80.959999999999994</v>
      </c>
      <c r="CZ7" s="38">
        <v>82.58</v>
      </c>
      <c r="DA7" s="38">
        <v>80.77</v>
      </c>
      <c r="DB7" s="38">
        <v>79.59</v>
      </c>
      <c r="DC7" s="38">
        <v>70.14</v>
      </c>
      <c r="DD7" s="38">
        <v>68.83</v>
      </c>
      <c r="DE7" s="38">
        <v>68.459999999999994</v>
      </c>
      <c r="DF7" s="38">
        <v>67.22</v>
      </c>
      <c r="DG7" s="38">
        <v>67.459999999999994</v>
      </c>
      <c r="DH7" s="38">
        <v>83.36</v>
      </c>
      <c r="DI7" s="38">
        <v>10.49</v>
      </c>
      <c r="DJ7" s="38">
        <v>11.8</v>
      </c>
      <c r="DK7" s="38">
        <v>13.37</v>
      </c>
      <c r="DL7" s="38">
        <v>15.09</v>
      </c>
      <c r="DM7" s="38">
        <v>16.13</v>
      </c>
      <c r="DN7" s="38">
        <v>14.53</v>
      </c>
      <c r="DO7" s="38">
        <v>17.72</v>
      </c>
      <c r="DP7" s="38">
        <v>18.920000000000002</v>
      </c>
      <c r="DQ7" s="38">
        <v>14.76</v>
      </c>
      <c r="DR7" s="38">
        <v>15.02</v>
      </c>
      <c r="DS7" s="38">
        <v>24.88</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0.08</v>
      </c>
      <c r="EK7" s="38">
        <v>0.26</v>
      </c>
      <c r="EL7" s="38">
        <v>0.13</v>
      </c>
      <c r="EM7" s="38">
        <v>0.13</v>
      </c>
      <c r="EN7" s="38">
        <v>0.09</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2020-02-14T07:19:54Z</cp:lastPrinted>
  <dcterms:created xsi:type="dcterms:W3CDTF">2019-12-05T04:51:45Z</dcterms:created>
  <dcterms:modified xsi:type="dcterms:W3CDTF">2020-02-18T05:00:41Z</dcterms:modified>
  <cp:category/>
</cp:coreProperties>
</file>