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VLFBD\share\【04地方債・公営企業班】\12 経営比較分析表\H31経営比較分析\99 最終版\03 下水道事業\01 法適用\"/>
    </mc:Choice>
  </mc:AlternateContent>
  <workbookProtection workbookAlgorithmName="SHA-512" workbookHashValue="TdXz+VzmXrDEQdLsSGk0Ic/Tmq6AeEqCwhQYLJMk8GpV/a8qrffKVFCiBwqoVZ6hSdogSUAHqwXGpp+NneFbRw==" workbookSaltValue="33mpITsGS04YJ3lshPrrUw==" workbookSpinCount="100000" lockStructure="1"/>
  <bookViews>
    <workbookView xWindow="-120" yWindow="-120" windowWidth="29040" windowHeight="1584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G85" i="4"/>
  <c r="E85" i="4"/>
  <c r="BB10" i="4"/>
  <c r="AT10" i="4"/>
  <c r="W10" i="4"/>
  <c r="P10" i="4"/>
  <c r="I10" i="4"/>
  <c r="BB8" i="4"/>
  <c r="AT8" i="4"/>
  <c r="W8" i="4"/>
  <c r="P8" i="4"/>
  <c r="I8" i="4"/>
  <c r="B6" i="4"/>
  <c r="C10" i="5" l="1"/>
  <c r="D10" i="5"/>
  <c r="E10" i="5"/>
  <c r="B10" i="5"/>
</calcChain>
</file>

<file path=xl/sharedStrings.xml><?xml version="1.0" encoding="utf-8"?>
<sst xmlns="http://schemas.openxmlformats.org/spreadsheetml/2006/main" count="289" uniqueCount="111">
  <si>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</si>
  <si>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</si>
  <si>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</si>
  <si>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</si>
  <si>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</si>
  <si>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</si>
  <si>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</si>
  <si>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</si>
  <si>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</si>
  <si>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</si>
  <si>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</si>
  <si>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</si>
  <si>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</si>
  <si>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</si>
  <si>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</si>
  <si>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</si>
  <si>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</si>
  <si>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</si>
  <si>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</si>
  <si>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</si>
  <si>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</si>
  <si>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</si>
  <si>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</si>
  <si>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</si>
  <si>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</si>
  <si>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</si>
  <si>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</si>
  <si>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</si>
  <si>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</si>
  <si>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</si>
  <si>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</si>
  <si>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</si>
  <si>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</si>
  <si>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</si>
  <si>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</si>
  <si>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</si>
  <si>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</si>
  <si>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</si>
  <si>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</si>
  <si>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</si>
  <si>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</si>
  <si>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</si>
  <si>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</si>
  <si>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</si>
  <si>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</si>
  <si>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</si>
  <si>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</si>
  <si>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</si>
  <si>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</si>
  <si>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</si>
  <si>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</si>
  <si>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</si>
  <si>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</si>
  <si>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</si>
  <si>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</si>
  <si>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</si>
  <si>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</si>
  <si>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</si>
  <si>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</si>
  <si>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</si>
  <si>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</si>
  <si>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</si>
  <si>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</si>
  <si>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</si>
  <si>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</si>
  <si>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</si>
  <si>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</si>
  <si>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</si>
  <si>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</si>
  <si>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</si>
  <si>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</si>
  <si>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</si>
  <si>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</si>
  <si>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</si>
  <si>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</si>
  <si>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</si>
  <si>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</si>
  <si>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</si>
  <si>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</si>
  <si>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</si>
  <si>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</si>
  <si>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</si>
  <si>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</si>
  <si>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</si>
  <si>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</si>
  <si>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</si>
  <si>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</si>
  <si>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</si>
  <si>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</si>
  <si>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</si>
  <si>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</si>
  <si>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</si>
  <si>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</si>
  <si>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</si>
  <si>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</si>
  <si>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</si>
  <si>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萩市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</si>
  <si>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</si>
  <si>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</si>
  <si>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</si>
  <si>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</si>
  <si>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</si>
  <si>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</si>
  <si>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</si>
  <si>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</si>
  <si>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</si>
  <si>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</si>
  <si>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</si>
  <si>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は、平均値より高くなっていることから老朽化が進んでいる現状はあるが、定期的かつ計画的に点検整備することにより延命化を図りつつ、今後はストックマネジメント計画により計画的かつ効率的な更新改良に取り組んでいく予定である。</t>
    <rPh sb="19" eb="20">
      <t>タカ</t>
    </rPh>
    <rPh sb="30" eb="33">
      <t>ロウキュウカ</t>
    </rPh>
    <rPh sb="34" eb="35">
      <t>スス</t>
    </rPh>
    <rPh sb="39" eb="41">
      <t>ゲンジョウ</t>
    </rPh>
    <rPh sb="51" eb="54">
      <t>ケイカクテキ</t>
    </rPh>
    <rPh sb="55" eb="57">
      <t>テンケン</t>
    </rPh>
    <rPh sb="57" eb="59">
      <t>セイビ</t>
    </rPh>
    <rPh sb="75" eb="77">
      <t>コンゴ</t>
    </rPh>
    <rPh sb="88" eb="90">
      <t>ケイカク</t>
    </rPh>
    <rPh sb="93" eb="96">
      <t>ケイカクテキ</t>
    </rPh>
    <rPh sb="98" eb="101">
      <t>コウリツテキ</t>
    </rPh>
    <rPh sb="102" eb="104">
      <t>コウシン</t>
    </rPh>
    <rPh sb="104" eb="106">
      <t>カイリョウ</t>
    </rPh>
    <rPh sb="107" eb="108">
      <t>ト</t>
    </rPh>
    <rPh sb="109" eb="110">
      <t>ク</t>
    </rPh>
    <rPh sb="114" eb="116">
      <t>ヨテイ</t>
    </rPh>
    <phoneticPr fontId="4"/>
  </si>
  <si>
    <t>　萩市の特定環境保全公共下水道事業は、平成10年に事業着手、平成15年に供用開始を行い整備は完了している。
　なお、平成25年に隣接する漁業集落排水を取り込み汚水処理を共同で行い効率化を図っている。
　平成29年度から地方公営企業法を適用したため、これ以前の数値は無い。
　経常収支比率は収支不足を一般会計から繰り入れを行っているため100％となっている。
　企業債残高対事業規模比率は平均値より低くなっている。　
　経費回収率は平均値を下回り、汚水処理原価は平均値を上回っている。
　施設利用率は当初の計画どおり漁業集落排水を取り込んで処理の統合を行っているが、人口減少により施設の処理能力と乖離が生じている。
　水洗化率は平均値より高い数値となっているが、今後も大幅な増加は見込めない。
　</t>
    <rPh sb="193" eb="196">
      <t>ヘイキンチ</t>
    </rPh>
    <rPh sb="198" eb="199">
      <t>ヒク</t>
    </rPh>
    <rPh sb="215" eb="218">
      <t>ヘイキンチ</t>
    </rPh>
    <rPh sb="219" eb="221">
      <t>シタマワ</t>
    </rPh>
    <rPh sb="223" eb="225">
      <t>オスイ</t>
    </rPh>
    <rPh sb="225" eb="227">
      <t>ショリ</t>
    </rPh>
    <rPh sb="227" eb="229">
      <t>ゲンカ</t>
    </rPh>
    <rPh sb="234" eb="236">
      <t>ウワマワ</t>
    </rPh>
    <rPh sb="330" eb="332">
      <t>コンゴ</t>
    </rPh>
    <rPh sb="333" eb="335">
      <t>オオハバ</t>
    </rPh>
    <rPh sb="336" eb="338">
      <t>ゾウカ</t>
    </rPh>
    <rPh sb="339" eb="341">
      <t>ミコ</t>
    </rPh>
    <phoneticPr fontId="4"/>
  </si>
  <si>
    <t>　経費回収率及び流動比率が100%に達していないことからも、収入の確保や一層のコスト縮減など、より慎重な財政運営が必要となっている。
　企業債残高対事業規模比率は平均値より低く良好ではあるが、今後の改築更新により増加することが見込まれる。
　なお、平成30年度から他事業の法適化に伴い事業ごとにあった特別会計を一本化したことから、一つの下水道事業として持続可能な事業運営に取り組んでいるところである。</t>
    <rPh sb="6" eb="7">
      <t>オヨ</t>
    </rPh>
    <rPh sb="8" eb="10">
      <t>リュウドウ</t>
    </rPh>
    <rPh sb="10" eb="12">
      <t>ヒリツ</t>
    </rPh>
    <rPh sb="30" eb="32">
      <t>シュウニュウ</t>
    </rPh>
    <rPh sb="33" eb="35">
      <t>カクホ</t>
    </rPh>
    <rPh sb="36" eb="38">
      <t>イッソウ</t>
    </rPh>
    <rPh sb="42" eb="44">
      <t>シュクゲン</t>
    </rPh>
    <rPh sb="49" eb="51">
      <t>シンチョウ</t>
    </rPh>
    <rPh sb="52" eb="54">
      <t>ザイセイ</t>
    </rPh>
    <rPh sb="54" eb="56">
      <t>ウンエイ</t>
    </rPh>
    <rPh sb="57" eb="59">
      <t>ヒツヨウ</t>
    </rPh>
    <rPh sb="68" eb="70">
      <t>キギョウ</t>
    </rPh>
    <rPh sb="70" eb="71">
      <t>サイ</t>
    </rPh>
    <rPh sb="71" eb="73">
      <t>ザンダカ</t>
    </rPh>
    <rPh sb="73" eb="74">
      <t>タイ</t>
    </rPh>
    <rPh sb="74" eb="76">
      <t>ジギョウ</t>
    </rPh>
    <rPh sb="76" eb="78">
      <t>キボ</t>
    </rPh>
    <rPh sb="78" eb="80">
      <t>ヒリツ</t>
    </rPh>
    <rPh sb="81" eb="84">
      <t>ヘイキンチ</t>
    </rPh>
    <rPh sb="86" eb="87">
      <t>ヒク</t>
    </rPh>
    <rPh sb="88" eb="90">
      <t>リョウコウ</t>
    </rPh>
    <rPh sb="96" eb="98">
      <t>コンゴ</t>
    </rPh>
    <rPh sb="99" eb="101">
      <t>カイチク</t>
    </rPh>
    <rPh sb="101" eb="103">
      <t>コウシン</t>
    </rPh>
    <rPh sb="106" eb="108">
      <t>ゾウカ</t>
    </rPh>
    <rPh sb="113" eb="115">
      <t>ミコ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</si>
</sst>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1</c:v>
                </c:pt>
                <c:pt idx="4" formatCode="#,##0.00;&quot;△&quot;#,##0.00">
                  <c:v>0</c:v>
                </c:pt>
              </c:numCache>
            </c:numRef>
          </c:val>
          <c:extLst xmlns:c16r2="http://schemas.microsoft.com/office/drawing/2015/06/chart">
            <c:ext xmlns:c16="http://schemas.microsoft.com/office/drawing/2014/chart" uri="{C3380CC4-5D6E-409C-BE32-E72D297353CC}">
              <c16:uniqueId val="{00000000-89AC-4FB2-95D8-C9F009EB1A20}"/>
            </c:ext>
          </c:extLst>
        </c:ser>
        <c:dLbls>
          <c:showLegendKey val="0"/>
          <c:showVal val="0"/>
          <c:showCatName val="0"/>
          <c:showSerName val="0"/>
          <c:showPercent val="0"/>
          <c:showBubbleSize val="0"/>
        </c:dLbls>
        <c:gapWidth val="150"/>
        <c:axId val="369087264"/>
        <c:axId val="369091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0.13</c:v>
                </c:pt>
                <c:pt idx="4">
                  <c:v>0.13</c:v>
                </c:pt>
              </c:numCache>
            </c:numRef>
          </c:val>
          <c:smooth val="0"/>
          <c:extLst xmlns:c16r2="http://schemas.microsoft.com/office/drawing/2015/06/chart">
            <c:ext xmlns:c16="http://schemas.microsoft.com/office/drawing/2014/chart" uri="{C3380CC4-5D6E-409C-BE32-E72D297353CC}">
              <c16:uniqueId val="{00000001-89AC-4FB2-95D8-C9F009EB1A20}"/>
            </c:ext>
          </c:extLst>
        </c:ser>
        <c:dLbls>
          <c:showLegendKey val="0"/>
          <c:showVal val="0"/>
          <c:showCatName val="0"/>
          <c:showSerName val="0"/>
          <c:showPercent val="0"/>
          <c:showBubbleSize val="0"/>
        </c:dLbls>
        <c:marker val="1"/>
        <c:smooth val="0"/>
        <c:axId val="369087264"/>
        <c:axId val="369091752"/>
      </c:lineChart>
      <c:dateAx>
        <c:axId val="369087264"/>
        <c:scaling>
          <c:orientation val="minMax"/>
        </c:scaling>
        <c:delete val="1"/>
        <c:axPos val="b"/>
        <c:numFmt formatCode="ge" sourceLinked="1"/>
        <c:majorTickMark val="none"/>
        <c:minorTickMark val="none"/>
        <c:tickLblPos val="none"/>
        <c:crossAx val="369091752"/>
        <c:crosses val="autoZero"/>
        <c:auto val="1"/>
        <c:lblOffset val="100"/>
        <c:baseTimeUnit val="years"/>
      </c:dateAx>
      <c:valAx>
        <c:axId val="369091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08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34.229999999999997</c:v>
                </c:pt>
                <c:pt idx="4">
                  <c:v>34.770000000000003</c:v>
                </c:pt>
              </c:numCache>
            </c:numRef>
          </c:val>
          <c:extLst xmlns:c16r2="http://schemas.microsoft.com/office/drawing/2015/06/chart">
            <c:ext xmlns:c16="http://schemas.microsoft.com/office/drawing/2014/chart" uri="{C3380CC4-5D6E-409C-BE32-E72D297353CC}">
              <c16:uniqueId val="{00000000-FDDB-4CAB-9738-E292DD226218}"/>
            </c:ext>
          </c:extLst>
        </c:ser>
        <c:dLbls>
          <c:showLegendKey val="0"/>
          <c:showVal val="0"/>
          <c:showCatName val="0"/>
          <c:showSerName val="0"/>
          <c:showPercent val="0"/>
          <c:showBubbleSize val="0"/>
        </c:dLbls>
        <c:gapWidth val="150"/>
        <c:axId val="369688464"/>
        <c:axId val="369688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37.08</c:v>
                </c:pt>
                <c:pt idx="4">
                  <c:v>42.56</c:v>
                </c:pt>
              </c:numCache>
            </c:numRef>
          </c:val>
          <c:smooth val="0"/>
          <c:extLst xmlns:c16r2="http://schemas.microsoft.com/office/drawing/2015/06/chart">
            <c:ext xmlns:c16="http://schemas.microsoft.com/office/drawing/2014/chart" uri="{C3380CC4-5D6E-409C-BE32-E72D297353CC}">
              <c16:uniqueId val="{00000001-FDDB-4CAB-9738-E292DD226218}"/>
            </c:ext>
          </c:extLst>
        </c:ser>
        <c:dLbls>
          <c:showLegendKey val="0"/>
          <c:showVal val="0"/>
          <c:showCatName val="0"/>
          <c:showSerName val="0"/>
          <c:showPercent val="0"/>
          <c:showBubbleSize val="0"/>
        </c:dLbls>
        <c:marker val="1"/>
        <c:smooth val="0"/>
        <c:axId val="369688464"/>
        <c:axId val="369688856"/>
      </c:lineChart>
      <c:dateAx>
        <c:axId val="369688464"/>
        <c:scaling>
          <c:orientation val="minMax"/>
        </c:scaling>
        <c:delete val="1"/>
        <c:axPos val="b"/>
        <c:numFmt formatCode="ge" sourceLinked="1"/>
        <c:majorTickMark val="none"/>
        <c:minorTickMark val="none"/>
        <c:tickLblPos val="none"/>
        <c:crossAx val="369688856"/>
        <c:crosses val="autoZero"/>
        <c:auto val="1"/>
        <c:lblOffset val="100"/>
        <c:baseTimeUnit val="years"/>
      </c:dateAx>
      <c:valAx>
        <c:axId val="369688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68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93.65</c:v>
                </c:pt>
                <c:pt idx="4">
                  <c:v>93.94</c:v>
                </c:pt>
              </c:numCache>
            </c:numRef>
          </c:val>
          <c:extLst xmlns:c16r2="http://schemas.microsoft.com/office/drawing/2015/06/chart">
            <c:ext xmlns:c16="http://schemas.microsoft.com/office/drawing/2014/chart" uri="{C3380CC4-5D6E-409C-BE32-E72D297353CC}">
              <c16:uniqueId val="{00000000-39FE-492A-ABF7-F0FFAB07BF21}"/>
            </c:ext>
          </c:extLst>
        </c:ser>
        <c:dLbls>
          <c:showLegendKey val="0"/>
          <c:showVal val="0"/>
          <c:showCatName val="0"/>
          <c:showSerName val="0"/>
          <c:showPercent val="0"/>
          <c:showBubbleSize val="0"/>
        </c:dLbls>
        <c:gapWidth val="150"/>
        <c:axId val="369686896"/>
        <c:axId val="369682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67.22</c:v>
                </c:pt>
                <c:pt idx="4">
                  <c:v>83.32</c:v>
                </c:pt>
              </c:numCache>
            </c:numRef>
          </c:val>
          <c:smooth val="0"/>
          <c:extLst xmlns:c16r2="http://schemas.microsoft.com/office/drawing/2015/06/chart">
            <c:ext xmlns:c16="http://schemas.microsoft.com/office/drawing/2014/chart" uri="{C3380CC4-5D6E-409C-BE32-E72D297353CC}">
              <c16:uniqueId val="{00000001-39FE-492A-ABF7-F0FFAB07BF21}"/>
            </c:ext>
          </c:extLst>
        </c:ser>
        <c:dLbls>
          <c:showLegendKey val="0"/>
          <c:showVal val="0"/>
          <c:showCatName val="0"/>
          <c:showSerName val="0"/>
          <c:showPercent val="0"/>
          <c:showBubbleSize val="0"/>
        </c:dLbls>
        <c:marker val="1"/>
        <c:smooth val="0"/>
        <c:axId val="369686896"/>
        <c:axId val="369682976"/>
      </c:lineChart>
      <c:dateAx>
        <c:axId val="369686896"/>
        <c:scaling>
          <c:orientation val="minMax"/>
        </c:scaling>
        <c:delete val="1"/>
        <c:axPos val="b"/>
        <c:numFmt formatCode="ge" sourceLinked="1"/>
        <c:majorTickMark val="none"/>
        <c:minorTickMark val="none"/>
        <c:tickLblPos val="none"/>
        <c:crossAx val="369682976"/>
        <c:crosses val="autoZero"/>
        <c:auto val="1"/>
        <c:lblOffset val="100"/>
        <c:baseTimeUnit val="years"/>
      </c:dateAx>
      <c:valAx>
        <c:axId val="36968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68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100.87</c:v>
                </c:pt>
                <c:pt idx="4">
                  <c:v>100</c:v>
                </c:pt>
              </c:numCache>
            </c:numRef>
          </c:val>
          <c:extLst xmlns:c16r2="http://schemas.microsoft.com/office/drawing/2015/06/chart">
            <c:ext xmlns:c16="http://schemas.microsoft.com/office/drawing/2014/chart" uri="{C3380CC4-5D6E-409C-BE32-E72D297353CC}">
              <c16:uniqueId val="{00000000-91A8-45C3-A789-A348A6F1E492}"/>
            </c:ext>
          </c:extLst>
        </c:ser>
        <c:dLbls>
          <c:showLegendKey val="0"/>
          <c:showVal val="0"/>
          <c:showCatName val="0"/>
          <c:showSerName val="0"/>
          <c:showPercent val="0"/>
          <c:showBubbleSize val="0"/>
        </c:dLbls>
        <c:gapWidth val="150"/>
        <c:axId val="369097176"/>
        <c:axId val="36946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99.91</c:v>
                </c:pt>
                <c:pt idx="4">
                  <c:v>101.72</c:v>
                </c:pt>
              </c:numCache>
            </c:numRef>
          </c:val>
          <c:smooth val="0"/>
          <c:extLst xmlns:c16r2="http://schemas.microsoft.com/office/drawing/2015/06/chart">
            <c:ext xmlns:c16="http://schemas.microsoft.com/office/drawing/2014/chart" uri="{C3380CC4-5D6E-409C-BE32-E72D297353CC}">
              <c16:uniqueId val="{00000001-91A8-45C3-A789-A348A6F1E492}"/>
            </c:ext>
          </c:extLst>
        </c:ser>
        <c:dLbls>
          <c:showLegendKey val="0"/>
          <c:showVal val="0"/>
          <c:showCatName val="0"/>
          <c:showSerName val="0"/>
          <c:showPercent val="0"/>
          <c:showBubbleSize val="0"/>
        </c:dLbls>
        <c:marker val="1"/>
        <c:smooth val="0"/>
        <c:axId val="369097176"/>
        <c:axId val="369460032"/>
      </c:lineChart>
      <c:dateAx>
        <c:axId val="369097176"/>
        <c:scaling>
          <c:orientation val="minMax"/>
        </c:scaling>
        <c:delete val="1"/>
        <c:axPos val="b"/>
        <c:numFmt formatCode="ge" sourceLinked="1"/>
        <c:majorTickMark val="none"/>
        <c:minorTickMark val="none"/>
        <c:tickLblPos val="none"/>
        <c:crossAx val="369460032"/>
        <c:crosses val="autoZero"/>
        <c:auto val="1"/>
        <c:lblOffset val="100"/>
        <c:baseTimeUnit val="years"/>
      </c:dateAx>
      <c:valAx>
        <c:axId val="36946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097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41.76</c:v>
                </c:pt>
                <c:pt idx="4">
                  <c:v>44.34</c:v>
                </c:pt>
              </c:numCache>
            </c:numRef>
          </c:val>
          <c:extLst xmlns:c16r2="http://schemas.microsoft.com/office/drawing/2015/06/chart">
            <c:ext xmlns:c16="http://schemas.microsoft.com/office/drawing/2014/chart" uri="{C3380CC4-5D6E-409C-BE32-E72D297353CC}">
              <c16:uniqueId val="{00000000-A35E-4223-85C5-FB722FBDA117}"/>
            </c:ext>
          </c:extLst>
        </c:ser>
        <c:dLbls>
          <c:showLegendKey val="0"/>
          <c:showVal val="0"/>
          <c:showCatName val="0"/>
          <c:showSerName val="0"/>
          <c:showPercent val="0"/>
          <c:showBubbleSize val="0"/>
        </c:dLbls>
        <c:gapWidth val="150"/>
        <c:axId val="367381312"/>
        <c:axId val="367379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14.76</c:v>
                </c:pt>
                <c:pt idx="4">
                  <c:v>24.68</c:v>
                </c:pt>
              </c:numCache>
            </c:numRef>
          </c:val>
          <c:smooth val="0"/>
          <c:extLst xmlns:c16r2="http://schemas.microsoft.com/office/drawing/2015/06/chart">
            <c:ext xmlns:c16="http://schemas.microsoft.com/office/drawing/2014/chart" uri="{C3380CC4-5D6E-409C-BE32-E72D297353CC}">
              <c16:uniqueId val="{00000001-A35E-4223-85C5-FB722FBDA117}"/>
            </c:ext>
          </c:extLst>
        </c:ser>
        <c:dLbls>
          <c:showLegendKey val="0"/>
          <c:showVal val="0"/>
          <c:showCatName val="0"/>
          <c:showSerName val="0"/>
          <c:showPercent val="0"/>
          <c:showBubbleSize val="0"/>
        </c:dLbls>
        <c:marker val="1"/>
        <c:smooth val="0"/>
        <c:axId val="367381312"/>
        <c:axId val="367379744"/>
      </c:lineChart>
      <c:dateAx>
        <c:axId val="367381312"/>
        <c:scaling>
          <c:orientation val="minMax"/>
        </c:scaling>
        <c:delete val="1"/>
        <c:axPos val="b"/>
        <c:numFmt formatCode="ge" sourceLinked="1"/>
        <c:majorTickMark val="none"/>
        <c:minorTickMark val="none"/>
        <c:tickLblPos val="none"/>
        <c:crossAx val="367379744"/>
        <c:crosses val="autoZero"/>
        <c:auto val="1"/>
        <c:lblOffset val="100"/>
        <c:baseTimeUnit val="years"/>
      </c:dateAx>
      <c:valAx>
        <c:axId val="36737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38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3649-4BCD-84A5-BE469D08A1B9}"/>
            </c:ext>
          </c:extLst>
        </c:ser>
        <c:dLbls>
          <c:showLegendKey val="0"/>
          <c:showVal val="0"/>
          <c:showCatName val="0"/>
          <c:showSerName val="0"/>
          <c:showPercent val="0"/>
          <c:showBubbleSize val="0"/>
        </c:dLbls>
        <c:gapWidth val="150"/>
        <c:axId val="367379352"/>
        <c:axId val="367380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c:v>0.01</c:v>
                </c:pt>
              </c:numCache>
            </c:numRef>
          </c:val>
          <c:smooth val="0"/>
          <c:extLst xmlns:c16r2="http://schemas.microsoft.com/office/drawing/2015/06/chart">
            <c:ext xmlns:c16="http://schemas.microsoft.com/office/drawing/2014/chart" uri="{C3380CC4-5D6E-409C-BE32-E72D297353CC}">
              <c16:uniqueId val="{00000001-3649-4BCD-84A5-BE469D08A1B9}"/>
            </c:ext>
          </c:extLst>
        </c:ser>
        <c:dLbls>
          <c:showLegendKey val="0"/>
          <c:showVal val="0"/>
          <c:showCatName val="0"/>
          <c:showSerName val="0"/>
          <c:showPercent val="0"/>
          <c:showBubbleSize val="0"/>
        </c:dLbls>
        <c:marker val="1"/>
        <c:smooth val="0"/>
        <c:axId val="367379352"/>
        <c:axId val="367380136"/>
      </c:lineChart>
      <c:dateAx>
        <c:axId val="367379352"/>
        <c:scaling>
          <c:orientation val="minMax"/>
        </c:scaling>
        <c:delete val="1"/>
        <c:axPos val="b"/>
        <c:numFmt formatCode="ge" sourceLinked="1"/>
        <c:majorTickMark val="none"/>
        <c:minorTickMark val="none"/>
        <c:tickLblPos val="none"/>
        <c:crossAx val="367380136"/>
        <c:crosses val="autoZero"/>
        <c:auto val="1"/>
        <c:lblOffset val="100"/>
        <c:baseTimeUnit val="years"/>
      </c:dateAx>
      <c:valAx>
        <c:axId val="367380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37935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D9B2-4C56-8457-BD332B6AC03D}"/>
            </c:ext>
          </c:extLst>
        </c:ser>
        <c:dLbls>
          <c:showLegendKey val="0"/>
          <c:showVal val="0"/>
          <c:showCatName val="0"/>
          <c:showSerName val="0"/>
          <c:showPercent val="0"/>
          <c:showBubbleSize val="0"/>
        </c:dLbls>
        <c:gapWidth val="150"/>
        <c:axId val="369249600"/>
        <c:axId val="369251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148.76</c:v>
                </c:pt>
                <c:pt idx="4">
                  <c:v>112.88</c:v>
                </c:pt>
              </c:numCache>
            </c:numRef>
          </c:val>
          <c:smooth val="0"/>
          <c:extLst xmlns:c16r2="http://schemas.microsoft.com/office/drawing/2015/06/chart">
            <c:ext xmlns:c16="http://schemas.microsoft.com/office/drawing/2014/chart" uri="{C3380CC4-5D6E-409C-BE32-E72D297353CC}">
              <c16:uniqueId val="{00000001-D9B2-4C56-8457-BD332B6AC03D}"/>
            </c:ext>
          </c:extLst>
        </c:ser>
        <c:dLbls>
          <c:showLegendKey val="0"/>
          <c:showVal val="0"/>
          <c:showCatName val="0"/>
          <c:showSerName val="0"/>
          <c:showPercent val="0"/>
          <c:showBubbleSize val="0"/>
        </c:dLbls>
        <c:marker val="1"/>
        <c:smooth val="0"/>
        <c:axId val="369249600"/>
        <c:axId val="369251168"/>
      </c:lineChart>
      <c:dateAx>
        <c:axId val="369249600"/>
        <c:scaling>
          <c:orientation val="minMax"/>
        </c:scaling>
        <c:delete val="1"/>
        <c:axPos val="b"/>
        <c:numFmt formatCode="ge" sourceLinked="1"/>
        <c:majorTickMark val="none"/>
        <c:minorTickMark val="none"/>
        <c:tickLblPos val="none"/>
        <c:crossAx val="369251168"/>
        <c:crosses val="autoZero"/>
        <c:auto val="1"/>
        <c:lblOffset val="100"/>
        <c:baseTimeUnit val="years"/>
      </c:dateAx>
      <c:valAx>
        <c:axId val="36925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24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50.38</c:v>
                </c:pt>
                <c:pt idx="4">
                  <c:v>49.24</c:v>
                </c:pt>
              </c:numCache>
            </c:numRef>
          </c:val>
          <c:extLst xmlns:c16r2="http://schemas.microsoft.com/office/drawing/2015/06/chart">
            <c:ext xmlns:c16="http://schemas.microsoft.com/office/drawing/2014/chart" uri="{C3380CC4-5D6E-409C-BE32-E72D297353CC}">
              <c16:uniqueId val="{00000000-4EE0-471E-A7FB-7007D3155D63}"/>
            </c:ext>
          </c:extLst>
        </c:ser>
        <c:dLbls>
          <c:showLegendKey val="0"/>
          <c:showVal val="0"/>
          <c:showCatName val="0"/>
          <c:showSerName val="0"/>
          <c:showPercent val="0"/>
          <c:showBubbleSize val="0"/>
        </c:dLbls>
        <c:gapWidth val="150"/>
        <c:axId val="369251560"/>
        <c:axId val="36925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129.05000000000001</c:v>
                </c:pt>
                <c:pt idx="4">
                  <c:v>49.18</c:v>
                </c:pt>
              </c:numCache>
            </c:numRef>
          </c:val>
          <c:smooth val="0"/>
          <c:extLst xmlns:c16r2="http://schemas.microsoft.com/office/drawing/2015/06/chart">
            <c:ext xmlns:c16="http://schemas.microsoft.com/office/drawing/2014/chart" uri="{C3380CC4-5D6E-409C-BE32-E72D297353CC}">
              <c16:uniqueId val="{00000001-4EE0-471E-A7FB-7007D3155D63}"/>
            </c:ext>
          </c:extLst>
        </c:ser>
        <c:dLbls>
          <c:showLegendKey val="0"/>
          <c:showVal val="0"/>
          <c:showCatName val="0"/>
          <c:showSerName val="0"/>
          <c:showPercent val="0"/>
          <c:showBubbleSize val="0"/>
        </c:dLbls>
        <c:marker val="1"/>
        <c:smooth val="0"/>
        <c:axId val="369251560"/>
        <c:axId val="369250384"/>
      </c:lineChart>
      <c:dateAx>
        <c:axId val="369251560"/>
        <c:scaling>
          <c:orientation val="minMax"/>
        </c:scaling>
        <c:delete val="1"/>
        <c:axPos val="b"/>
        <c:numFmt formatCode="ge" sourceLinked="1"/>
        <c:majorTickMark val="none"/>
        <c:minorTickMark val="none"/>
        <c:tickLblPos val="none"/>
        <c:crossAx val="369250384"/>
        <c:crosses val="autoZero"/>
        <c:auto val="1"/>
        <c:lblOffset val="100"/>
        <c:baseTimeUnit val="years"/>
      </c:dateAx>
      <c:valAx>
        <c:axId val="36925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251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1064.72</c:v>
                </c:pt>
                <c:pt idx="4">
                  <c:v>1073.3</c:v>
                </c:pt>
              </c:numCache>
            </c:numRef>
          </c:val>
          <c:extLst xmlns:c16r2="http://schemas.microsoft.com/office/drawing/2015/06/chart">
            <c:ext xmlns:c16="http://schemas.microsoft.com/office/drawing/2014/chart" uri="{C3380CC4-5D6E-409C-BE32-E72D297353CC}">
              <c16:uniqueId val="{00000000-D18A-4844-91E0-CB333C7593FE}"/>
            </c:ext>
          </c:extLst>
        </c:ser>
        <c:dLbls>
          <c:showLegendKey val="0"/>
          <c:showVal val="0"/>
          <c:showCatName val="0"/>
          <c:showSerName val="0"/>
          <c:showPercent val="0"/>
          <c:showBubbleSize val="0"/>
        </c:dLbls>
        <c:gapWidth val="150"/>
        <c:axId val="369246856"/>
        <c:axId val="369252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1223.96</c:v>
                </c:pt>
                <c:pt idx="4">
                  <c:v>1194.1500000000001</c:v>
                </c:pt>
              </c:numCache>
            </c:numRef>
          </c:val>
          <c:smooth val="0"/>
          <c:extLst xmlns:c16r2="http://schemas.microsoft.com/office/drawing/2015/06/chart">
            <c:ext xmlns:c16="http://schemas.microsoft.com/office/drawing/2014/chart" uri="{C3380CC4-5D6E-409C-BE32-E72D297353CC}">
              <c16:uniqueId val="{00000001-D18A-4844-91E0-CB333C7593FE}"/>
            </c:ext>
          </c:extLst>
        </c:ser>
        <c:dLbls>
          <c:showLegendKey val="0"/>
          <c:showVal val="0"/>
          <c:showCatName val="0"/>
          <c:showSerName val="0"/>
          <c:showPercent val="0"/>
          <c:showBubbleSize val="0"/>
        </c:dLbls>
        <c:marker val="1"/>
        <c:smooth val="0"/>
        <c:axId val="369246856"/>
        <c:axId val="369252344"/>
      </c:lineChart>
      <c:dateAx>
        <c:axId val="369246856"/>
        <c:scaling>
          <c:orientation val="minMax"/>
        </c:scaling>
        <c:delete val="1"/>
        <c:axPos val="b"/>
        <c:numFmt formatCode="ge" sourceLinked="1"/>
        <c:majorTickMark val="none"/>
        <c:minorTickMark val="none"/>
        <c:tickLblPos val="none"/>
        <c:crossAx val="369252344"/>
        <c:crosses val="autoZero"/>
        <c:auto val="1"/>
        <c:lblOffset val="100"/>
        <c:baseTimeUnit val="years"/>
      </c:dateAx>
      <c:valAx>
        <c:axId val="369252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246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73.56</c:v>
                </c:pt>
                <c:pt idx="4">
                  <c:v>65.849999999999994</c:v>
                </c:pt>
              </c:numCache>
            </c:numRef>
          </c:val>
          <c:extLst xmlns:c16r2="http://schemas.microsoft.com/office/drawing/2015/06/chart">
            <c:ext xmlns:c16="http://schemas.microsoft.com/office/drawing/2014/chart" uri="{C3380CC4-5D6E-409C-BE32-E72D297353CC}">
              <c16:uniqueId val="{00000000-69AA-41CB-AC18-BACAF25E8144}"/>
            </c:ext>
          </c:extLst>
        </c:ser>
        <c:dLbls>
          <c:showLegendKey val="0"/>
          <c:showVal val="0"/>
          <c:showCatName val="0"/>
          <c:showSerName val="0"/>
          <c:showPercent val="0"/>
          <c:showBubbleSize val="0"/>
        </c:dLbls>
        <c:gapWidth val="150"/>
        <c:axId val="369245680"/>
        <c:axId val="369246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61.54</c:v>
                </c:pt>
                <c:pt idx="4">
                  <c:v>72.260000000000005</c:v>
                </c:pt>
              </c:numCache>
            </c:numRef>
          </c:val>
          <c:smooth val="0"/>
          <c:extLst xmlns:c16r2="http://schemas.microsoft.com/office/drawing/2015/06/chart">
            <c:ext xmlns:c16="http://schemas.microsoft.com/office/drawing/2014/chart" uri="{C3380CC4-5D6E-409C-BE32-E72D297353CC}">
              <c16:uniqueId val="{00000001-69AA-41CB-AC18-BACAF25E8144}"/>
            </c:ext>
          </c:extLst>
        </c:ser>
        <c:dLbls>
          <c:showLegendKey val="0"/>
          <c:showVal val="0"/>
          <c:showCatName val="0"/>
          <c:showSerName val="0"/>
          <c:showPercent val="0"/>
          <c:showBubbleSize val="0"/>
        </c:dLbls>
        <c:marker val="1"/>
        <c:smooth val="0"/>
        <c:axId val="369245680"/>
        <c:axId val="369246072"/>
      </c:lineChart>
      <c:dateAx>
        <c:axId val="369245680"/>
        <c:scaling>
          <c:orientation val="minMax"/>
        </c:scaling>
        <c:delete val="1"/>
        <c:axPos val="b"/>
        <c:numFmt formatCode="ge" sourceLinked="1"/>
        <c:majorTickMark val="none"/>
        <c:minorTickMark val="none"/>
        <c:tickLblPos val="none"/>
        <c:crossAx val="369246072"/>
        <c:crosses val="autoZero"/>
        <c:auto val="1"/>
        <c:lblOffset val="100"/>
        <c:baseTimeUnit val="years"/>
      </c:dateAx>
      <c:valAx>
        <c:axId val="369246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24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215.18</c:v>
                </c:pt>
                <c:pt idx="4">
                  <c:v>242.27</c:v>
                </c:pt>
              </c:numCache>
            </c:numRef>
          </c:val>
          <c:extLst xmlns:c16r2="http://schemas.microsoft.com/office/drawing/2015/06/chart">
            <c:ext xmlns:c16="http://schemas.microsoft.com/office/drawing/2014/chart" uri="{C3380CC4-5D6E-409C-BE32-E72D297353CC}">
              <c16:uniqueId val="{00000000-C22F-449F-9A48-766828813501}"/>
            </c:ext>
          </c:extLst>
        </c:ser>
        <c:dLbls>
          <c:showLegendKey val="0"/>
          <c:showVal val="0"/>
          <c:showCatName val="0"/>
          <c:showSerName val="0"/>
          <c:showPercent val="0"/>
          <c:showBubbleSize val="0"/>
        </c:dLbls>
        <c:gapWidth val="150"/>
        <c:axId val="369249208"/>
        <c:axId val="369246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267.86</c:v>
                </c:pt>
                <c:pt idx="4">
                  <c:v>230.02</c:v>
                </c:pt>
              </c:numCache>
            </c:numRef>
          </c:val>
          <c:smooth val="0"/>
          <c:extLst xmlns:c16r2="http://schemas.microsoft.com/office/drawing/2015/06/chart">
            <c:ext xmlns:c16="http://schemas.microsoft.com/office/drawing/2014/chart" uri="{C3380CC4-5D6E-409C-BE32-E72D297353CC}">
              <c16:uniqueId val="{00000001-C22F-449F-9A48-766828813501}"/>
            </c:ext>
          </c:extLst>
        </c:ser>
        <c:dLbls>
          <c:showLegendKey val="0"/>
          <c:showVal val="0"/>
          <c:showCatName val="0"/>
          <c:showSerName val="0"/>
          <c:showPercent val="0"/>
          <c:showBubbleSize val="0"/>
        </c:dLbls>
        <c:marker val="1"/>
        <c:smooth val="0"/>
        <c:axId val="369249208"/>
        <c:axId val="369246464"/>
      </c:lineChart>
      <c:dateAx>
        <c:axId val="369249208"/>
        <c:scaling>
          <c:orientation val="minMax"/>
        </c:scaling>
        <c:delete val="1"/>
        <c:axPos val="b"/>
        <c:numFmt formatCode="ge" sourceLinked="1"/>
        <c:majorTickMark val="none"/>
        <c:minorTickMark val="none"/>
        <c:tickLblPos val="none"/>
        <c:crossAx val="369246464"/>
        <c:crosses val="autoZero"/>
        <c:auto val="1"/>
        <c:lblOffset val="100"/>
        <c:baseTimeUnit val="years"/>
      </c:dateAx>
      <c:valAx>
        <c:axId val="36924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249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110" zoomScaleNormal="11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山口県　萩市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8">
        <f>データ!S6</f>
        <v>47625</v>
      </c>
      <c r="AM8" s="68"/>
      <c r="AN8" s="68"/>
      <c r="AO8" s="68"/>
      <c r="AP8" s="68"/>
      <c r="AQ8" s="68"/>
      <c r="AR8" s="68"/>
      <c r="AS8" s="68"/>
      <c r="AT8" s="67">
        <f>データ!T6</f>
        <v>698.31</v>
      </c>
      <c r="AU8" s="67"/>
      <c r="AV8" s="67"/>
      <c r="AW8" s="67"/>
      <c r="AX8" s="67"/>
      <c r="AY8" s="67"/>
      <c r="AZ8" s="67"/>
      <c r="BA8" s="67"/>
      <c r="BB8" s="67">
        <f>データ!U6</f>
        <v>68.2</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78.91</v>
      </c>
      <c r="J10" s="67"/>
      <c r="K10" s="67"/>
      <c r="L10" s="67"/>
      <c r="M10" s="67"/>
      <c r="N10" s="67"/>
      <c r="O10" s="67"/>
      <c r="P10" s="67">
        <f>データ!P6</f>
        <v>3.05</v>
      </c>
      <c r="Q10" s="67"/>
      <c r="R10" s="67"/>
      <c r="S10" s="67"/>
      <c r="T10" s="67"/>
      <c r="U10" s="67"/>
      <c r="V10" s="67"/>
      <c r="W10" s="67">
        <f>データ!Q6</f>
        <v>74.11</v>
      </c>
      <c r="X10" s="67"/>
      <c r="Y10" s="67"/>
      <c r="Z10" s="67"/>
      <c r="AA10" s="67"/>
      <c r="AB10" s="67"/>
      <c r="AC10" s="67"/>
      <c r="AD10" s="68">
        <f>データ!R6</f>
        <v>2916</v>
      </c>
      <c r="AE10" s="68"/>
      <c r="AF10" s="68"/>
      <c r="AG10" s="68"/>
      <c r="AH10" s="68"/>
      <c r="AI10" s="68"/>
      <c r="AJ10" s="68"/>
      <c r="AK10" s="2"/>
      <c r="AL10" s="68">
        <f>データ!V6</f>
        <v>1435</v>
      </c>
      <c r="AM10" s="68"/>
      <c r="AN10" s="68"/>
      <c r="AO10" s="68"/>
      <c r="AP10" s="68"/>
      <c r="AQ10" s="68"/>
      <c r="AR10" s="68"/>
      <c r="AS10" s="68"/>
      <c r="AT10" s="67">
        <f>データ!W6</f>
        <v>0.67</v>
      </c>
      <c r="AU10" s="67"/>
      <c r="AV10" s="67"/>
      <c r="AW10" s="67"/>
      <c r="AX10" s="67"/>
      <c r="AY10" s="67"/>
      <c r="AZ10" s="67"/>
      <c r="BA10" s="67"/>
      <c r="BB10" s="67">
        <f>データ!X6</f>
        <v>2141.79</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109</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110</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HhnrjfPkALW8c32MKkOvJFb6/NHA3d8sbu8u8kRYVdzqVrLyFrRHb9ITIZccwIeLmGMK5/ZzC5nl1P1xJT8iUg==" saltValue="EAxAcNnIs4ym3A6fQeG+p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352047</v>
      </c>
      <c r="D6" s="33">
        <f t="shared" si="3"/>
        <v>46</v>
      </c>
      <c r="E6" s="33">
        <f t="shared" si="3"/>
        <v>17</v>
      </c>
      <c r="F6" s="33">
        <f t="shared" si="3"/>
        <v>4</v>
      </c>
      <c r="G6" s="33">
        <f t="shared" si="3"/>
        <v>0</v>
      </c>
      <c r="H6" s="33" t="str">
        <f t="shared" si="3"/>
        <v>山口県　萩市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78.91</v>
      </c>
      <c r="P6" s="34">
        <f t="shared" si="3"/>
        <v>3.05</v>
      </c>
      <c r="Q6" s="34">
        <f t="shared" si="3"/>
        <v>74.11</v>
      </c>
      <c r="R6" s="34">
        <f t="shared" si="3"/>
        <v>2916</v>
      </c>
      <c r="S6" s="34">
        <f t="shared" si="3"/>
        <v>47625</v>
      </c>
      <c r="T6" s="34">
        <f t="shared" si="3"/>
        <v>698.31</v>
      </c>
      <c r="U6" s="34">
        <f t="shared" si="3"/>
        <v>68.2</v>
      </c>
      <c r="V6" s="34">
        <f t="shared" si="3"/>
        <v>1435</v>
      </c>
      <c r="W6" s="34">
        <f t="shared" si="3"/>
        <v>0.67</v>
      </c>
      <c r="X6" s="34">
        <f t="shared" si="3"/>
        <v>2141.79</v>
      </c>
      <c r="Y6" s="35" t="str">
        <f>IF(Y7="",NA(),Y7)</f>
        <v>-</v>
      </c>
      <c r="Z6" s="35" t="str">
        <f t="shared" ref="Z6:AH6" si="4">IF(Z7="",NA(),Z7)</f>
        <v>-</v>
      </c>
      <c r="AA6" s="35" t="str">
        <f t="shared" si="4"/>
        <v>-</v>
      </c>
      <c r="AB6" s="35">
        <f t="shared" si="4"/>
        <v>100.87</v>
      </c>
      <c r="AC6" s="35">
        <f t="shared" si="4"/>
        <v>100</v>
      </c>
      <c r="AD6" s="35" t="str">
        <f t="shared" si="4"/>
        <v>-</v>
      </c>
      <c r="AE6" s="35" t="str">
        <f t="shared" si="4"/>
        <v>-</v>
      </c>
      <c r="AF6" s="35" t="str">
        <f t="shared" si="4"/>
        <v>-</v>
      </c>
      <c r="AG6" s="35">
        <f t="shared" si="4"/>
        <v>99.91</v>
      </c>
      <c r="AH6" s="35">
        <f t="shared" si="4"/>
        <v>101.72</v>
      </c>
      <c r="AI6" s="34" t="str">
        <f>IF(AI7="","",IF(AI7="-","【-】","【"&amp;SUBSTITUTE(TEXT(AI7,"#,##0.00"),"-","△")&amp;"】"))</f>
        <v>【101.92】</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148.76</v>
      </c>
      <c r="AS6" s="35">
        <f t="shared" si="5"/>
        <v>112.88</v>
      </c>
      <c r="AT6" s="34" t="str">
        <f>IF(AT7="","",IF(AT7="-","【-】","【"&amp;SUBSTITUTE(TEXT(AT7,"#,##0.00"),"-","△")&amp;"】"))</f>
        <v>【88.06】</v>
      </c>
      <c r="AU6" s="35" t="str">
        <f>IF(AU7="",NA(),AU7)</f>
        <v>-</v>
      </c>
      <c r="AV6" s="35" t="str">
        <f t="shared" ref="AV6:BD6" si="6">IF(AV7="",NA(),AV7)</f>
        <v>-</v>
      </c>
      <c r="AW6" s="35" t="str">
        <f t="shared" si="6"/>
        <v>-</v>
      </c>
      <c r="AX6" s="35">
        <f t="shared" si="6"/>
        <v>50.38</v>
      </c>
      <c r="AY6" s="35">
        <f t="shared" si="6"/>
        <v>49.24</v>
      </c>
      <c r="AZ6" s="35" t="str">
        <f t="shared" si="6"/>
        <v>-</v>
      </c>
      <c r="BA6" s="35" t="str">
        <f t="shared" si="6"/>
        <v>-</v>
      </c>
      <c r="BB6" s="35" t="str">
        <f t="shared" si="6"/>
        <v>-</v>
      </c>
      <c r="BC6" s="35">
        <f t="shared" si="6"/>
        <v>129.05000000000001</v>
      </c>
      <c r="BD6" s="35">
        <f t="shared" si="6"/>
        <v>49.18</v>
      </c>
      <c r="BE6" s="34" t="str">
        <f>IF(BE7="","",IF(BE7="-","【-】","【"&amp;SUBSTITUTE(TEXT(BE7,"#,##0.00"),"-","△")&amp;"】"))</f>
        <v>【54.23】</v>
      </c>
      <c r="BF6" s="35" t="str">
        <f>IF(BF7="",NA(),BF7)</f>
        <v>-</v>
      </c>
      <c r="BG6" s="35" t="str">
        <f t="shared" ref="BG6:BO6" si="7">IF(BG7="",NA(),BG7)</f>
        <v>-</v>
      </c>
      <c r="BH6" s="35" t="str">
        <f t="shared" si="7"/>
        <v>-</v>
      </c>
      <c r="BI6" s="35">
        <f t="shared" si="7"/>
        <v>1064.72</v>
      </c>
      <c r="BJ6" s="35">
        <f t="shared" si="7"/>
        <v>1073.3</v>
      </c>
      <c r="BK6" s="35" t="str">
        <f t="shared" si="7"/>
        <v>-</v>
      </c>
      <c r="BL6" s="35" t="str">
        <f t="shared" si="7"/>
        <v>-</v>
      </c>
      <c r="BM6" s="35" t="str">
        <f t="shared" si="7"/>
        <v>-</v>
      </c>
      <c r="BN6" s="35">
        <f t="shared" si="7"/>
        <v>1223.96</v>
      </c>
      <c r="BO6" s="35">
        <f t="shared" si="7"/>
        <v>1194.1500000000001</v>
      </c>
      <c r="BP6" s="34" t="str">
        <f>IF(BP7="","",IF(BP7="-","【-】","【"&amp;SUBSTITUTE(TEXT(BP7,"#,##0.00"),"-","△")&amp;"】"))</f>
        <v>【1,209.40】</v>
      </c>
      <c r="BQ6" s="35" t="str">
        <f>IF(BQ7="",NA(),BQ7)</f>
        <v>-</v>
      </c>
      <c r="BR6" s="35" t="str">
        <f t="shared" ref="BR6:BZ6" si="8">IF(BR7="",NA(),BR7)</f>
        <v>-</v>
      </c>
      <c r="BS6" s="35" t="str">
        <f t="shared" si="8"/>
        <v>-</v>
      </c>
      <c r="BT6" s="35">
        <f t="shared" si="8"/>
        <v>73.56</v>
      </c>
      <c r="BU6" s="35">
        <f t="shared" si="8"/>
        <v>65.849999999999994</v>
      </c>
      <c r="BV6" s="35" t="str">
        <f t="shared" si="8"/>
        <v>-</v>
      </c>
      <c r="BW6" s="35" t="str">
        <f t="shared" si="8"/>
        <v>-</v>
      </c>
      <c r="BX6" s="35" t="str">
        <f t="shared" si="8"/>
        <v>-</v>
      </c>
      <c r="BY6" s="35">
        <f t="shared" si="8"/>
        <v>61.54</v>
      </c>
      <c r="BZ6" s="35">
        <f t="shared" si="8"/>
        <v>72.260000000000005</v>
      </c>
      <c r="CA6" s="34" t="str">
        <f>IF(CA7="","",IF(CA7="-","【-】","【"&amp;SUBSTITUTE(TEXT(CA7,"#,##0.00"),"-","△")&amp;"】"))</f>
        <v>【74.48】</v>
      </c>
      <c r="CB6" s="35" t="str">
        <f>IF(CB7="",NA(),CB7)</f>
        <v>-</v>
      </c>
      <c r="CC6" s="35" t="str">
        <f t="shared" ref="CC6:CK6" si="9">IF(CC7="",NA(),CC7)</f>
        <v>-</v>
      </c>
      <c r="CD6" s="35" t="str">
        <f t="shared" si="9"/>
        <v>-</v>
      </c>
      <c r="CE6" s="35">
        <f t="shared" si="9"/>
        <v>215.18</v>
      </c>
      <c r="CF6" s="35">
        <f t="shared" si="9"/>
        <v>242.27</v>
      </c>
      <c r="CG6" s="35" t="str">
        <f t="shared" si="9"/>
        <v>-</v>
      </c>
      <c r="CH6" s="35" t="str">
        <f t="shared" si="9"/>
        <v>-</v>
      </c>
      <c r="CI6" s="35" t="str">
        <f t="shared" si="9"/>
        <v>-</v>
      </c>
      <c r="CJ6" s="35">
        <f t="shared" si="9"/>
        <v>267.86</v>
      </c>
      <c r="CK6" s="35">
        <f t="shared" si="9"/>
        <v>230.02</v>
      </c>
      <c r="CL6" s="34" t="str">
        <f>IF(CL7="","",IF(CL7="-","【-】","【"&amp;SUBSTITUTE(TEXT(CL7,"#,##0.00"),"-","△")&amp;"】"))</f>
        <v>【219.46】</v>
      </c>
      <c r="CM6" s="35" t="str">
        <f>IF(CM7="",NA(),CM7)</f>
        <v>-</v>
      </c>
      <c r="CN6" s="35" t="str">
        <f t="shared" ref="CN6:CV6" si="10">IF(CN7="",NA(),CN7)</f>
        <v>-</v>
      </c>
      <c r="CO6" s="35" t="str">
        <f t="shared" si="10"/>
        <v>-</v>
      </c>
      <c r="CP6" s="35">
        <f t="shared" si="10"/>
        <v>34.229999999999997</v>
      </c>
      <c r="CQ6" s="35">
        <f t="shared" si="10"/>
        <v>34.770000000000003</v>
      </c>
      <c r="CR6" s="35" t="str">
        <f t="shared" si="10"/>
        <v>-</v>
      </c>
      <c r="CS6" s="35" t="str">
        <f t="shared" si="10"/>
        <v>-</v>
      </c>
      <c r="CT6" s="35" t="str">
        <f t="shared" si="10"/>
        <v>-</v>
      </c>
      <c r="CU6" s="35">
        <f t="shared" si="10"/>
        <v>37.08</v>
      </c>
      <c r="CV6" s="35">
        <f t="shared" si="10"/>
        <v>42.56</v>
      </c>
      <c r="CW6" s="34" t="str">
        <f>IF(CW7="","",IF(CW7="-","【-】","【"&amp;SUBSTITUTE(TEXT(CW7,"#,##0.00"),"-","△")&amp;"】"))</f>
        <v>【42.82】</v>
      </c>
      <c r="CX6" s="35" t="str">
        <f>IF(CX7="",NA(),CX7)</f>
        <v>-</v>
      </c>
      <c r="CY6" s="35" t="str">
        <f t="shared" ref="CY6:DG6" si="11">IF(CY7="",NA(),CY7)</f>
        <v>-</v>
      </c>
      <c r="CZ6" s="35" t="str">
        <f t="shared" si="11"/>
        <v>-</v>
      </c>
      <c r="DA6" s="35">
        <f t="shared" si="11"/>
        <v>93.65</v>
      </c>
      <c r="DB6" s="35">
        <f t="shared" si="11"/>
        <v>93.94</v>
      </c>
      <c r="DC6" s="35" t="str">
        <f t="shared" si="11"/>
        <v>-</v>
      </c>
      <c r="DD6" s="35" t="str">
        <f t="shared" si="11"/>
        <v>-</v>
      </c>
      <c r="DE6" s="35" t="str">
        <f t="shared" si="11"/>
        <v>-</v>
      </c>
      <c r="DF6" s="35">
        <f t="shared" si="11"/>
        <v>67.22</v>
      </c>
      <c r="DG6" s="35">
        <f t="shared" si="11"/>
        <v>83.32</v>
      </c>
      <c r="DH6" s="34" t="str">
        <f>IF(DH7="","",IF(DH7="-","【-】","【"&amp;SUBSTITUTE(TEXT(DH7,"#,##0.00"),"-","△")&amp;"】"))</f>
        <v>【83.36】</v>
      </c>
      <c r="DI6" s="35" t="str">
        <f>IF(DI7="",NA(),DI7)</f>
        <v>-</v>
      </c>
      <c r="DJ6" s="35" t="str">
        <f t="shared" ref="DJ6:DR6" si="12">IF(DJ7="",NA(),DJ7)</f>
        <v>-</v>
      </c>
      <c r="DK6" s="35" t="str">
        <f t="shared" si="12"/>
        <v>-</v>
      </c>
      <c r="DL6" s="35">
        <f t="shared" si="12"/>
        <v>41.76</v>
      </c>
      <c r="DM6" s="35">
        <f t="shared" si="12"/>
        <v>44.34</v>
      </c>
      <c r="DN6" s="35" t="str">
        <f t="shared" si="12"/>
        <v>-</v>
      </c>
      <c r="DO6" s="35" t="str">
        <f t="shared" si="12"/>
        <v>-</v>
      </c>
      <c r="DP6" s="35" t="str">
        <f t="shared" si="12"/>
        <v>-</v>
      </c>
      <c r="DQ6" s="35">
        <f t="shared" si="12"/>
        <v>14.76</v>
      </c>
      <c r="DR6" s="35">
        <f t="shared" si="12"/>
        <v>24.68</v>
      </c>
      <c r="DS6" s="34" t="str">
        <f>IF(DS7="","",IF(DS7="-","【-】","【"&amp;SUBSTITUTE(TEXT(DS7,"#,##0.00"),"-","△")&amp;"】"))</f>
        <v>【24.88】</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5">
        <f t="shared" si="13"/>
        <v>0.01</v>
      </c>
      <c r="ED6" s="34" t="str">
        <f>IF(ED7="","",IF(ED7="-","【-】","【"&amp;SUBSTITUTE(TEXT(ED7,"#,##0.00"),"-","△")&amp;"】"))</f>
        <v>【0.01】</v>
      </c>
      <c r="EE6" s="35" t="str">
        <f>IF(EE7="",NA(),EE7)</f>
        <v>-</v>
      </c>
      <c r="EF6" s="35" t="str">
        <f t="shared" ref="EF6:EN6" si="14">IF(EF7="",NA(),EF7)</f>
        <v>-</v>
      </c>
      <c r="EG6" s="35" t="str">
        <f t="shared" si="14"/>
        <v>-</v>
      </c>
      <c r="EH6" s="35">
        <f t="shared" si="14"/>
        <v>1</v>
      </c>
      <c r="EI6" s="34">
        <f t="shared" si="14"/>
        <v>0</v>
      </c>
      <c r="EJ6" s="35" t="str">
        <f t="shared" si="14"/>
        <v>-</v>
      </c>
      <c r="EK6" s="35" t="str">
        <f t="shared" si="14"/>
        <v>-</v>
      </c>
      <c r="EL6" s="35" t="str">
        <f t="shared" si="14"/>
        <v>-</v>
      </c>
      <c r="EM6" s="35">
        <f t="shared" si="14"/>
        <v>0.13</v>
      </c>
      <c r="EN6" s="35">
        <f t="shared" si="14"/>
        <v>0.13</v>
      </c>
      <c r="EO6" s="34" t="str">
        <f>IF(EO7="","",IF(EO7="-","【-】","【"&amp;SUBSTITUTE(TEXT(EO7,"#,##0.00"),"-","△")&amp;"】"))</f>
        <v>【0.12】</v>
      </c>
    </row>
    <row r="7" spans="1:148" s="36" customFormat="1" x14ac:dyDescent="0.15">
      <c r="A7" s="28"/>
      <c r="B7" s="37">
        <v>2018</v>
      </c>
      <c r="C7" s="37">
        <v>352047</v>
      </c>
      <c r="D7" s="37">
        <v>46</v>
      </c>
      <c r="E7" s="37">
        <v>17</v>
      </c>
      <c r="F7" s="37">
        <v>4</v>
      </c>
      <c r="G7" s="37">
        <v>0</v>
      </c>
      <c r="H7" s="37" t="s">
        <v>96</v>
      </c>
      <c r="I7" s="37" t="s">
        <v>97</v>
      </c>
      <c r="J7" s="37" t="s">
        <v>98</v>
      </c>
      <c r="K7" s="37" t="s">
        <v>99</v>
      </c>
      <c r="L7" s="37" t="s">
        <v>100</v>
      </c>
      <c r="M7" s="37" t="s">
        <v>101</v>
      </c>
      <c r="N7" s="38" t="s">
        <v>102</v>
      </c>
      <c r="O7" s="38">
        <v>78.91</v>
      </c>
      <c r="P7" s="38">
        <v>3.05</v>
      </c>
      <c r="Q7" s="38">
        <v>74.11</v>
      </c>
      <c r="R7" s="38">
        <v>2916</v>
      </c>
      <c r="S7" s="38">
        <v>47625</v>
      </c>
      <c r="T7" s="38">
        <v>698.31</v>
      </c>
      <c r="U7" s="38">
        <v>68.2</v>
      </c>
      <c r="V7" s="38">
        <v>1435</v>
      </c>
      <c r="W7" s="38">
        <v>0.67</v>
      </c>
      <c r="X7" s="38">
        <v>2141.79</v>
      </c>
      <c r="Y7" s="38" t="s">
        <v>102</v>
      </c>
      <c r="Z7" s="38" t="s">
        <v>102</v>
      </c>
      <c r="AA7" s="38" t="s">
        <v>102</v>
      </c>
      <c r="AB7" s="38">
        <v>100.87</v>
      </c>
      <c r="AC7" s="38">
        <v>100</v>
      </c>
      <c r="AD7" s="38" t="s">
        <v>102</v>
      </c>
      <c r="AE7" s="38" t="s">
        <v>102</v>
      </c>
      <c r="AF7" s="38" t="s">
        <v>102</v>
      </c>
      <c r="AG7" s="38">
        <v>99.91</v>
      </c>
      <c r="AH7" s="38">
        <v>101.72</v>
      </c>
      <c r="AI7" s="38">
        <v>101.92</v>
      </c>
      <c r="AJ7" s="38" t="s">
        <v>102</v>
      </c>
      <c r="AK7" s="38" t="s">
        <v>102</v>
      </c>
      <c r="AL7" s="38" t="s">
        <v>102</v>
      </c>
      <c r="AM7" s="38">
        <v>0</v>
      </c>
      <c r="AN7" s="38">
        <v>0</v>
      </c>
      <c r="AO7" s="38" t="s">
        <v>102</v>
      </c>
      <c r="AP7" s="38" t="s">
        <v>102</v>
      </c>
      <c r="AQ7" s="38" t="s">
        <v>102</v>
      </c>
      <c r="AR7" s="38">
        <v>148.76</v>
      </c>
      <c r="AS7" s="38">
        <v>112.88</v>
      </c>
      <c r="AT7" s="38">
        <v>88.06</v>
      </c>
      <c r="AU7" s="38" t="s">
        <v>102</v>
      </c>
      <c r="AV7" s="38" t="s">
        <v>102</v>
      </c>
      <c r="AW7" s="38" t="s">
        <v>102</v>
      </c>
      <c r="AX7" s="38">
        <v>50.38</v>
      </c>
      <c r="AY7" s="38">
        <v>49.24</v>
      </c>
      <c r="AZ7" s="38" t="s">
        <v>102</v>
      </c>
      <c r="BA7" s="38" t="s">
        <v>102</v>
      </c>
      <c r="BB7" s="38" t="s">
        <v>102</v>
      </c>
      <c r="BC7" s="38">
        <v>129.05000000000001</v>
      </c>
      <c r="BD7" s="38">
        <v>49.18</v>
      </c>
      <c r="BE7" s="38">
        <v>54.23</v>
      </c>
      <c r="BF7" s="38" t="s">
        <v>102</v>
      </c>
      <c r="BG7" s="38" t="s">
        <v>102</v>
      </c>
      <c r="BH7" s="38" t="s">
        <v>102</v>
      </c>
      <c r="BI7" s="38">
        <v>1064.72</v>
      </c>
      <c r="BJ7" s="38">
        <v>1073.3</v>
      </c>
      <c r="BK7" s="38" t="s">
        <v>102</v>
      </c>
      <c r="BL7" s="38" t="s">
        <v>102</v>
      </c>
      <c r="BM7" s="38" t="s">
        <v>102</v>
      </c>
      <c r="BN7" s="38">
        <v>1223.96</v>
      </c>
      <c r="BO7" s="38">
        <v>1194.1500000000001</v>
      </c>
      <c r="BP7" s="38">
        <v>1209.4000000000001</v>
      </c>
      <c r="BQ7" s="38" t="s">
        <v>102</v>
      </c>
      <c r="BR7" s="38" t="s">
        <v>102</v>
      </c>
      <c r="BS7" s="38" t="s">
        <v>102</v>
      </c>
      <c r="BT7" s="38">
        <v>73.56</v>
      </c>
      <c r="BU7" s="38">
        <v>65.849999999999994</v>
      </c>
      <c r="BV7" s="38" t="s">
        <v>102</v>
      </c>
      <c r="BW7" s="38" t="s">
        <v>102</v>
      </c>
      <c r="BX7" s="38" t="s">
        <v>102</v>
      </c>
      <c r="BY7" s="38">
        <v>61.54</v>
      </c>
      <c r="BZ7" s="38">
        <v>72.260000000000005</v>
      </c>
      <c r="CA7" s="38">
        <v>74.48</v>
      </c>
      <c r="CB7" s="38" t="s">
        <v>102</v>
      </c>
      <c r="CC7" s="38" t="s">
        <v>102</v>
      </c>
      <c r="CD7" s="38" t="s">
        <v>102</v>
      </c>
      <c r="CE7" s="38">
        <v>215.18</v>
      </c>
      <c r="CF7" s="38">
        <v>242.27</v>
      </c>
      <c r="CG7" s="38" t="s">
        <v>102</v>
      </c>
      <c r="CH7" s="38" t="s">
        <v>102</v>
      </c>
      <c r="CI7" s="38" t="s">
        <v>102</v>
      </c>
      <c r="CJ7" s="38">
        <v>267.86</v>
      </c>
      <c r="CK7" s="38">
        <v>230.02</v>
      </c>
      <c r="CL7" s="38">
        <v>219.46</v>
      </c>
      <c r="CM7" s="38" t="s">
        <v>102</v>
      </c>
      <c r="CN7" s="38" t="s">
        <v>102</v>
      </c>
      <c r="CO7" s="38" t="s">
        <v>102</v>
      </c>
      <c r="CP7" s="38">
        <v>34.229999999999997</v>
      </c>
      <c r="CQ7" s="38">
        <v>34.770000000000003</v>
      </c>
      <c r="CR7" s="38" t="s">
        <v>102</v>
      </c>
      <c r="CS7" s="38" t="s">
        <v>102</v>
      </c>
      <c r="CT7" s="38" t="s">
        <v>102</v>
      </c>
      <c r="CU7" s="38">
        <v>37.08</v>
      </c>
      <c r="CV7" s="38">
        <v>42.56</v>
      </c>
      <c r="CW7" s="38">
        <v>42.82</v>
      </c>
      <c r="CX7" s="38" t="s">
        <v>102</v>
      </c>
      <c r="CY7" s="38" t="s">
        <v>102</v>
      </c>
      <c r="CZ7" s="38" t="s">
        <v>102</v>
      </c>
      <c r="DA7" s="38">
        <v>93.65</v>
      </c>
      <c r="DB7" s="38">
        <v>93.94</v>
      </c>
      <c r="DC7" s="38" t="s">
        <v>102</v>
      </c>
      <c r="DD7" s="38" t="s">
        <v>102</v>
      </c>
      <c r="DE7" s="38" t="s">
        <v>102</v>
      </c>
      <c r="DF7" s="38">
        <v>67.22</v>
      </c>
      <c r="DG7" s="38">
        <v>83.32</v>
      </c>
      <c r="DH7" s="38">
        <v>83.36</v>
      </c>
      <c r="DI7" s="38" t="s">
        <v>102</v>
      </c>
      <c r="DJ7" s="38" t="s">
        <v>102</v>
      </c>
      <c r="DK7" s="38" t="s">
        <v>102</v>
      </c>
      <c r="DL7" s="38">
        <v>41.76</v>
      </c>
      <c r="DM7" s="38">
        <v>44.34</v>
      </c>
      <c r="DN7" s="38" t="s">
        <v>102</v>
      </c>
      <c r="DO7" s="38" t="s">
        <v>102</v>
      </c>
      <c r="DP7" s="38" t="s">
        <v>102</v>
      </c>
      <c r="DQ7" s="38">
        <v>14.76</v>
      </c>
      <c r="DR7" s="38">
        <v>24.68</v>
      </c>
      <c r="DS7" s="38">
        <v>24.88</v>
      </c>
      <c r="DT7" s="38" t="s">
        <v>102</v>
      </c>
      <c r="DU7" s="38" t="s">
        <v>102</v>
      </c>
      <c r="DV7" s="38" t="s">
        <v>102</v>
      </c>
      <c r="DW7" s="38">
        <v>0</v>
      </c>
      <c r="DX7" s="38">
        <v>0</v>
      </c>
      <c r="DY7" s="38" t="s">
        <v>102</v>
      </c>
      <c r="DZ7" s="38" t="s">
        <v>102</v>
      </c>
      <c r="EA7" s="38" t="s">
        <v>102</v>
      </c>
      <c r="EB7" s="38">
        <v>0</v>
      </c>
      <c r="EC7" s="38">
        <v>0.01</v>
      </c>
      <c r="ED7" s="38">
        <v>0.01</v>
      </c>
      <c r="EE7" s="38" t="s">
        <v>102</v>
      </c>
      <c r="EF7" s="38" t="s">
        <v>102</v>
      </c>
      <c r="EG7" s="38" t="s">
        <v>102</v>
      </c>
      <c r="EH7" s="38">
        <v>1</v>
      </c>
      <c r="EI7" s="38">
        <v>0</v>
      </c>
      <c r="EJ7" s="38" t="s">
        <v>102</v>
      </c>
      <c r="EK7" s="38" t="s">
        <v>102</v>
      </c>
      <c r="EL7" s="38" t="s">
        <v>102</v>
      </c>
      <c r="EM7" s="38">
        <v>0.13</v>
      </c>
      <c r="EN7" s="38">
        <v>0.13</v>
      </c>
      <c r="EO7" s="38">
        <v>0.12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小野木　日出子</cp:lastModifiedBy>
  <cp:lastPrinted>2020-02-07T01:01:36Z</cp:lastPrinted>
  <dcterms:created xsi:type="dcterms:W3CDTF">2019-12-05T04:51:46Z</dcterms:created>
  <dcterms:modified xsi:type="dcterms:W3CDTF">2020-02-18T05:01:11Z</dcterms:modified>
  <cp:category/>
</cp:coreProperties>
</file>