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IHMTkEQaKojfoseChaDYAOEu0HgayaucVgna2uyJ0HVkFPgAIzO2QvF8QQsORsr/J5oJ9F4BZigwVxKKtgnfkg==" workbookSaltValue="iVoA5kw2qOtw9G0NYnzL1Q=="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E85" i="4"/>
  <c r="BB10" i="4"/>
  <c r="AT10" i="4"/>
  <c r="W10" i="4"/>
  <c r="I10" i="4"/>
  <c r="BB8" i="4"/>
  <c r="AL8" i="4"/>
  <c r="AD8" i="4"/>
  <c r="W8" i="4"/>
  <c r="P8" i="4"/>
  <c r="B8"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<sst xmlns="http://schemas.openxmlformats.org/spreadsheetml/2006/main" count="311" uniqueCount="111">
  <si>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</si>
  <si>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</si>
  <si>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</si>
  <si>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</si>
  <si>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</si>
  <si>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</si>
  <si>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</si>
  <si>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</si>
  <si>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</si>
  <si>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</si>
  <si>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</si>
  <si>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</si>
  <si>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</si>
  <si>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</si>
  <si>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</si>
  <si>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</si>
  <si>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</si>
  <si>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</si>
  <si>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</si>
  <si>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</si>
  <si>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</si>
  <si>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</si>
  <si>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</si>
  <si>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</si>
  <si>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</si>
  <si>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</si>
  <si>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</si>
  <si>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</si>
  <si>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</si>
  <si>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</si>
  <si>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</si>
  <si>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</si>
  <si>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</si>
  <si>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</si>
  <si>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</si>
  <si>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</si>
  <si>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</si>
  <si>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</si>
  <si>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</si>
  <si>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</si>
  <si>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</si>
  <si>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</si>
  <si>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</si>
  <si>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</si>
  <si>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</si>
  <si>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</si>
  <si>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</si>
  <si>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</si>
  <si>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</si>
  <si>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</si>
  <si>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</si>
  <si>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</si>
  <si>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</si>
  <si>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</si>
  <si>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</si>
  <si>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</si>
  <si>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</si>
  <si>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</si>
  <si>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</si>
  <si>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</si>
  <si>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</si>
  <si>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</si>
  <si>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</si>
  <si>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</si>
  <si>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</si>
  <si>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</si>
  <si>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</si>
  <si>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</si>
  <si>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</si>
  <si>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</si>
  <si>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</si>
  <si>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</si>
  <si>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</si>
  <si>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</si>
  <si>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</si>
  <si>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</si>
  <si>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</si>
  <si>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</si>
  <si>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</si>
  <si>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</si>
  <si>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</si>
  <si>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</si>
  <si>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</si>
  <si>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</si>
  <si>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</si>
  <si>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</si>
  <si>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</si>
  <si>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</si>
  <si>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</si>
  <si>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</si>
  <si>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</si>
  <si>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</si>
  <si>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</si>
  <si>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</si>
  <si>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</si>
  <si>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</si>
  <si>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</si>
  <si>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</si>
  <si>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</si>
  <si>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</si>
  <si>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</si>
  <si>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</si>
  <si>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</si>
  <si>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</si>
  <si>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</si>
  <si>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</si>
  <si>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</si>
  <si>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</si>
  <si>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機能強化事業（補助事業）により平成25年に基本計画等を策定し、平成26年から処理施設及び管渠ともに補助事業により改築を行っている処理区がある。
　有形固定資産減価償却率は平均値より高くなっていることから老朽化が進んでいる現状はであるが、ストックマネジメント方式による計画的・効率的な維持管理と改築を図るため機能診断と最適整備構想を策定しているところである。</t>
    <rPh sb="50" eb="52">
      <t>ホジョ</t>
    </rPh>
    <rPh sb="52" eb="54">
      <t>ジギョウ</t>
    </rPh>
    <rPh sb="154" eb="156">
      <t>キノウ</t>
    </rPh>
    <rPh sb="156" eb="158">
      <t>シンダン</t>
    </rPh>
    <rPh sb="159" eb="161">
      <t>サイテキ</t>
    </rPh>
    <rPh sb="161" eb="163">
      <t>セイビ</t>
    </rPh>
    <rPh sb="163" eb="165">
      <t>コウソウ</t>
    </rPh>
    <rPh sb="166" eb="168">
      <t>サクテイ</t>
    </rPh>
    <phoneticPr fontId="4"/>
  </si>
  <si>
    <t>　萩市の農業集落排水事業は、平成6年に供用開始し、14処理区の運営を行っている。
　平成30年度から地方公営企業法を適用したため、これ以前の数値は無い。
　経常収支比率は収支不足を一般会計から繰り入れを行っているが、特別損益が生じたことから100％を下回っている。
　企業債残高対事業規模比率は、平均値と比べ大きく上回っている。
　経費回収率は平均値を下回り、汚水処理原価は平均値を上回っている。
　施設利用率は中山間地域で年々人口が減少していることから計画と乖離が生じている。
　水洗化率は高齢化と後継者不足により今後も増加は見込まれない。</t>
    <rPh sb="31" eb="33">
      <t>ウンエイ</t>
    </rPh>
    <rPh sb="34" eb="35">
      <t>オコナ</t>
    </rPh>
    <rPh sb="78" eb="80">
      <t>ケイジョウ</t>
    </rPh>
    <rPh sb="80" eb="82">
      <t>シュウシ</t>
    </rPh>
    <rPh sb="82" eb="84">
      <t>ヒリツ</t>
    </rPh>
    <rPh sb="85" eb="87">
      <t>シュウシ</t>
    </rPh>
    <rPh sb="87" eb="89">
      <t>フソク</t>
    </rPh>
    <rPh sb="90" eb="92">
      <t>イッパン</t>
    </rPh>
    <rPh sb="92" eb="94">
      <t>カイケイ</t>
    </rPh>
    <rPh sb="96" eb="97">
      <t>ク</t>
    </rPh>
    <rPh sb="98" eb="99">
      <t>イ</t>
    </rPh>
    <rPh sb="101" eb="102">
      <t>オコナ</t>
    </rPh>
    <rPh sb="108" eb="110">
      <t>トクベツ</t>
    </rPh>
    <rPh sb="110" eb="112">
      <t>ソンエキ</t>
    </rPh>
    <rPh sb="113" eb="114">
      <t>ショウ</t>
    </rPh>
    <rPh sb="125" eb="127">
      <t>シタマワ</t>
    </rPh>
    <rPh sb="148" eb="151">
      <t>ヘイキンチ</t>
    </rPh>
    <rPh sb="152" eb="153">
      <t>クラ</t>
    </rPh>
    <rPh sb="154" eb="155">
      <t>オオ</t>
    </rPh>
    <rPh sb="157" eb="159">
      <t>ウワマワ</t>
    </rPh>
    <rPh sb="172" eb="175">
      <t>ヘイキンチ</t>
    </rPh>
    <rPh sb="176" eb="178">
      <t>シタマワ</t>
    </rPh>
    <rPh sb="187" eb="190">
      <t>ヘイキンチ</t>
    </rPh>
    <rPh sb="191" eb="193">
      <t>ウワマワ</t>
    </rPh>
    <rPh sb="206" eb="207">
      <t>チュウ</t>
    </rPh>
    <rPh sb="207" eb="209">
      <t>サンカン</t>
    </rPh>
    <rPh sb="209" eb="211">
      <t>チイキ</t>
    </rPh>
    <rPh sb="212" eb="214">
      <t>ネンネン</t>
    </rPh>
    <rPh sb="214" eb="216">
      <t>ジンコウ</t>
    </rPh>
    <rPh sb="217" eb="219">
      <t>ゲンショウ</t>
    </rPh>
    <rPh sb="227" eb="229">
      <t>ケイカク</t>
    </rPh>
    <rPh sb="230" eb="232">
      <t>カイリ</t>
    </rPh>
    <rPh sb="233" eb="234">
      <t>ショウ</t>
    </rPh>
    <rPh sb="246" eb="249">
      <t>コウレイカ</t>
    </rPh>
    <rPh sb="250" eb="253">
      <t>コウケイシャ</t>
    </rPh>
    <rPh sb="253" eb="255">
      <t>フソク</t>
    </rPh>
    <rPh sb="258" eb="260">
      <t>コンゴ</t>
    </rPh>
    <phoneticPr fontId="4"/>
  </si>
  <si>
    <t>　経費回収率及び流動比率が100％に達していないことからも、収入の確保や一層のコスト縮減など、より慎重な財政運営が必要となっている。
　施設利用率が低く隣接する処理区で接続可能な場合は処理施設の統廃合を検討していきたいと考えている。
　平成30年度から他事業の法適化に伴い事業ごとにあった特別会計を一本化したことから、一つの下水道事業として持続可能な事業運営に取り組んでいるところである。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30" eb="32">
      <t>シュウニュウ</t>
    </rPh>
    <rPh sb="33" eb="35">
      <t>カクホ</t>
    </rPh>
    <rPh sb="36" eb="38">
      <t>イッソウ</t>
    </rPh>
    <rPh sb="42" eb="44">
      <t>シュクゲン</t>
    </rPh>
    <rPh sb="49" eb="51">
      <t>シンチョウ</t>
    </rPh>
    <rPh sb="52" eb="54">
      <t>ザイセイ</t>
    </rPh>
    <rPh sb="54" eb="56">
      <t>ウンエイ</t>
    </rPh>
    <rPh sb="57" eb="59">
      <t>ヒツヨウ</t>
    </rPh>
    <rPh sb="74" eb="75">
      <t>ヒク</t>
    </rPh>
    <rPh sb="76" eb="78">
      <t>リンセツ</t>
    </rPh>
    <rPh sb="80" eb="82">
      <t>ショリ</t>
    </rPh>
    <rPh sb="82" eb="83">
      <t>ク</t>
    </rPh>
    <rPh sb="84" eb="86">
      <t>セツゾク</t>
    </rPh>
    <rPh sb="86" eb="88">
      <t>カノウ</t>
    </rPh>
    <rPh sb="89" eb="91">
      <t>バアイ</t>
    </rPh>
    <rPh sb="92" eb="94">
      <t>ショリ</t>
    </rPh>
    <rPh sb="94" eb="96">
      <t>シセツ</t>
    </rPh>
    <rPh sb="97" eb="100">
      <t>トウハイゴウ</t>
    </rPh>
    <rPh sb="101" eb="103">
      <t>ケントウ</t>
    </rPh>
    <rPh sb="110" eb="11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</si>
</sst>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E7F-468F-B9EA-503C81FC290A}"/>
            </c:ext>
          </c:extLst>
        </c:ser>
        <c:dLbls>
          <c:showLegendKey val="0"/>
          <c:showVal val="0"/>
          <c:showCatName val="0"/>
          <c:showSerName val="0"/>
          <c:showPercent val="0"/>
          <c:showBubbleSize val="0"/>
        </c:dLbls>
        <c:gapWidth val="150"/>
        <c:axId val="365898248"/>
        <c:axId val="36591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DE7F-468F-B9EA-503C81FC290A}"/>
            </c:ext>
          </c:extLst>
        </c:ser>
        <c:dLbls>
          <c:showLegendKey val="0"/>
          <c:showVal val="0"/>
          <c:showCatName val="0"/>
          <c:showSerName val="0"/>
          <c:showPercent val="0"/>
          <c:showBubbleSize val="0"/>
        </c:dLbls>
        <c:marker val="1"/>
        <c:smooth val="0"/>
        <c:axId val="365898248"/>
        <c:axId val="365919880"/>
      </c:lineChart>
      <c:dateAx>
        <c:axId val="365898248"/>
        <c:scaling>
          <c:orientation val="minMax"/>
        </c:scaling>
        <c:delete val="1"/>
        <c:axPos val="b"/>
        <c:numFmt formatCode="ge" sourceLinked="1"/>
        <c:majorTickMark val="none"/>
        <c:minorTickMark val="none"/>
        <c:tickLblPos val="none"/>
        <c:crossAx val="365919880"/>
        <c:crosses val="autoZero"/>
        <c:auto val="1"/>
        <c:lblOffset val="100"/>
        <c:baseTimeUnit val="years"/>
      </c:dateAx>
      <c:valAx>
        <c:axId val="36591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982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37.520000000000003</c:v>
                </c:pt>
              </c:numCache>
            </c:numRef>
          </c:val>
          <c:extLst xmlns:c16r2="http://schemas.microsoft.com/office/drawing/2015/06/chart">
            <c:ext xmlns:c16="http://schemas.microsoft.com/office/drawing/2014/chart" uri="{C3380CC4-5D6E-409C-BE32-E72D297353CC}">
              <c16:uniqueId val="{00000000-94AC-4874-BEA9-C54DC1CE6764}"/>
            </c:ext>
          </c:extLst>
        </c:ser>
        <c:dLbls>
          <c:showLegendKey val="0"/>
          <c:showVal val="0"/>
          <c:showCatName val="0"/>
          <c:showSerName val="0"/>
          <c:showPercent val="0"/>
          <c:showBubbleSize val="0"/>
        </c:dLbls>
        <c:gapWidth val="150"/>
        <c:axId val="365913608"/>
        <c:axId val="36591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50.68</c:v>
                </c:pt>
              </c:numCache>
            </c:numRef>
          </c:val>
          <c:smooth val="0"/>
          <c:extLst xmlns:c16r2="http://schemas.microsoft.com/office/drawing/2015/06/chart">
            <c:ext xmlns:c16="http://schemas.microsoft.com/office/drawing/2014/chart" uri="{C3380CC4-5D6E-409C-BE32-E72D297353CC}">
              <c16:uniqueId val="{00000001-94AC-4874-BEA9-C54DC1CE6764}"/>
            </c:ext>
          </c:extLst>
        </c:ser>
        <c:dLbls>
          <c:showLegendKey val="0"/>
          <c:showVal val="0"/>
          <c:showCatName val="0"/>
          <c:showSerName val="0"/>
          <c:showPercent val="0"/>
          <c:showBubbleSize val="0"/>
        </c:dLbls>
        <c:marker val="1"/>
        <c:smooth val="0"/>
        <c:axId val="365913608"/>
        <c:axId val="365914000"/>
      </c:lineChart>
      <c:dateAx>
        <c:axId val="365913608"/>
        <c:scaling>
          <c:orientation val="minMax"/>
        </c:scaling>
        <c:delete val="1"/>
        <c:axPos val="b"/>
        <c:numFmt formatCode="ge" sourceLinked="1"/>
        <c:majorTickMark val="none"/>
        <c:minorTickMark val="none"/>
        <c:tickLblPos val="none"/>
        <c:crossAx val="365914000"/>
        <c:crosses val="autoZero"/>
        <c:auto val="1"/>
        <c:lblOffset val="100"/>
        <c:baseTimeUnit val="years"/>
      </c:dateAx>
      <c:valAx>
        <c:axId val="36591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1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88.79</c:v>
                </c:pt>
              </c:numCache>
            </c:numRef>
          </c:val>
          <c:extLst xmlns:c16r2="http://schemas.microsoft.com/office/drawing/2015/06/chart">
            <c:ext xmlns:c16="http://schemas.microsoft.com/office/drawing/2014/chart" uri="{C3380CC4-5D6E-409C-BE32-E72D297353CC}">
              <c16:uniqueId val="{00000000-92CB-4D87-8F25-8EE6208BCE2D}"/>
            </c:ext>
          </c:extLst>
        </c:ser>
        <c:dLbls>
          <c:showLegendKey val="0"/>
          <c:showVal val="0"/>
          <c:showCatName val="0"/>
          <c:showSerName val="0"/>
          <c:showPercent val="0"/>
          <c:showBubbleSize val="0"/>
        </c:dLbls>
        <c:gapWidth val="150"/>
        <c:axId val="365919096"/>
        <c:axId val="36700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84.86</c:v>
                </c:pt>
              </c:numCache>
            </c:numRef>
          </c:val>
          <c:smooth val="0"/>
          <c:extLst xmlns:c16r2="http://schemas.microsoft.com/office/drawing/2015/06/chart">
            <c:ext xmlns:c16="http://schemas.microsoft.com/office/drawing/2014/chart" uri="{C3380CC4-5D6E-409C-BE32-E72D297353CC}">
              <c16:uniqueId val="{00000001-92CB-4D87-8F25-8EE6208BCE2D}"/>
            </c:ext>
          </c:extLst>
        </c:ser>
        <c:dLbls>
          <c:showLegendKey val="0"/>
          <c:showVal val="0"/>
          <c:showCatName val="0"/>
          <c:showSerName val="0"/>
          <c:showPercent val="0"/>
          <c:showBubbleSize val="0"/>
        </c:dLbls>
        <c:marker val="1"/>
        <c:smooth val="0"/>
        <c:axId val="365919096"/>
        <c:axId val="367003592"/>
      </c:lineChart>
      <c:dateAx>
        <c:axId val="365919096"/>
        <c:scaling>
          <c:orientation val="minMax"/>
        </c:scaling>
        <c:delete val="1"/>
        <c:axPos val="b"/>
        <c:numFmt formatCode="ge" sourceLinked="1"/>
        <c:majorTickMark val="none"/>
        <c:minorTickMark val="none"/>
        <c:tickLblPos val="none"/>
        <c:crossAx val="367003592"/>
        <c:crosses val="autoZero"/>
        <c:auto val="1"/>
        <c:lblOffset val="100"/>
        <c:baseTimeUnit val="years"/>
      </c:dateAx>
      <c:valAx>
        <c:axId val="36700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1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99.94</c:v>
                </c:pt>
              </c:numCache>
            </c:numRef>
          </c:val>
          <c:extLst xmlns:c16r2="http://schemas.microsoft.com/office/drawing/2015/06/chart">
            <c:ext xmlns:c16="http://schemas.microsoft.com/office/drawing/2014/chart" uri="{C3380CC4-5D6E-409C-BE32-E72D297353CC}">
              <c16:uniqueId val="{00000000-A26C-4EB7-9B3F-01CB5F60DD3D}"/>
            </c:ext>
          </c:extLst>
        </c:ser>
        <c:dLbls>
          <c:showLegendKey val="0"/>
          <c:showVal val="0"/>
          <c:showCatName val="0"/>
          <c:showSerName val="0"/>
          <c:showPercent val="0"/>
          <c:showBubbleSize val="0"/>
        </c:dLbls>
        <c:gapWidth val="150"/>
        <c:axId val="365916352"/>
        <c:axId val="36591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101.77</c:v>
                </c:pt>
              </c:numCache>
            </c:numRef>
          </c:val>
          <c:smooth val="0"/>
          <c:extLst xmlns:c16r2="http://schemas.microsoft.com/office/drawing/2015/06/chart">
            <c:ext xmlns:c16="http://schemas.microsoft.com/office/drawing/2014/chart" uri="{C3380CC4-5D6E-409C-BE32-E72D297353CC}">
              <c16:uniqueId val="{00000001-A26C-4EB7-9B3F-01CB5F60DD3D}"/>
            </c:ext>
          </c:extLst>
        </c:ser>
        <c:dLbls>
          <c:showLegendKey val="0"/>
          <c:showVal val="0"/>
          <c:showCatName val="0"/>
          <c:showSerName val="0"/>
          <c:showPercent val="0"/>
          <c:showBubbleSize val="0"/>
        </c:dLbls>
        <c:marker val="1"/>
        <c:smooth val="0"/>
        <c:axId val="365916352"/>
        <c:axId val="365915176"/>
      </c:lineChart>
      <c:dateAx>
        <c:axId val="365916352"/>
        <c:scaling>
          <c:orientation val="minMax"/>
        </c:scaling>
        <c:delete val="1"/>
        <c:axPos val="b"/>
        <c:numFmt formatCode="ge" sourceLinked="1"/>
        <c:majorTickMark val="none"/>
        <c:minorTickMark val="none"/>
        <c:tickLblPos val="none"/>
        <c:crossAx val="365915176"/>
        <c:crosses val="autoZero"/>
        <c:auto val="1"/>
        <c:lblOffset val="100"/>
        <c:baseTimeUnit val="years"/>
      </c:dateAx>
      <c:valAx>
        <c:axId val="36591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43.36</c:v>
                </c:pt>
              </c:numCache>
            </c:numRef>
          </c:val>
          <c:extLst xmlns:c16r2="http://schemas.microsoft.com/office/drawing/2015/06/chart">
            <c:ext xmlns:c16="http://schemas.microsoft.com/office/drawing/2014/chart" uri="{C3380CC4-5D6E-409C-BE32-E72D297353CC}">
              <c16:uniqueId val="{00000000-280A-4A03-BABC-85311987A4D6}"/>
            </c:ext>
          </c:extLst>
        </c:ser>
        <c:dLbls>
          <c:showLegendKey val="0"/>
          <c:showVal val="0"/>
          <c:showCatName val="0"/>
          <c:showSerName val="0"/>
          <c:showPercent val="0"/>
          <c:showBubbleSize val="0"/>
        </c:dLbls>
        <c:gapWidth val="150"/>
        <c:axId val="365917136"/>
        <c:axId val="36591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24.13</c:v>
                </c:pt>
              </c:numCache>
            </c:numRef>
          </c:val>
          <c:smooth val="0"/>
          <c:extLst xmlns:c16r2="http://schemas.microsoft.com/office/drawing/2015/06/chart">
            <c:ext xmlns:c16="http://schemas.microsoft.com/office/drawing/2014/chart" uri="{C3380CC4-5D6E-409C-BE32-E72D297353CC}">
              <c16:uniqueId val="{00000001-280A-4A03-BABC-85311987A4D6}"/>
            </c:ext>
          </c:extLst>
        </c:ser>
        <c:dLbls>
          <c:showLegendKey val="0"/>
          <c:showVal val="0"/>
          <c:showCatName val="0"/>
          <c:showSerName val="0"/>
          <c:showPercent val="0"/>
          <c:showBubbleSize val="0"/>
        </c:dLbls>
        <c:marker val="1"/>
        <c:smooth val="0"/>
        <c:axId val="365917136"/>
        <c:axId val="365915960"/>
      </c:lineChart>
      <c:dateAx>
        <c:axId val="365917136"/>
        <c:scaling>
          <c:orientation val="minMax"/>
        </c:scaling>
        <c:delete val="1"/>
        <c:axPos val="b"/>
        <c:numFmt formatCode="ge" sourceLinked="1"/>
        <c:majorTickMark val="none"/>
        <c:minorTickMark val="none"/>
        <c:tickLblPos val="none"/>
        <c:crossAx val="365915960"/>
        <c:crosses val="autoZero"/>
        <c:auto val="1"/>
        <c:lblOffset val="100"/>
        <c:baseTimeUnit val="years"/>
      </c:dateAx>
      <c:valAx>
        <c:axId val="36591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1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3A1-42F2-BA73-61252C5D7C0E}"/>
            </c:ext>
          </c:extLst>
        </c:ser>
        <c:dLbls>
          <c:showLegendKey val="0"/>
          <c:showVal val="0"/>
          <c:showCatName val="0"/>
          <c:showSerName val="0"/>
          <c:showPercent val="0"/>
          <c:showBubbleSize val="0"/>
        </c:dLbls>
        <c:gapWidth val="150"/>
        <c:axId val="365916744"/>
        <c:axId val="36591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63A1-42F2-BA73-61252C5D7C0E}"/>
            </c:ext>
          </c:extLst>
        </c:ser>
        <c:dLbls>
          <c:showLegendKey val="0"/>
          <c:showVal val="0"/>
          <c:showCatName val="0"/>
          <c:showSerName val="0"/>
          <c:showPercent val="0"/>
          <c:showBubbleSize val="0"/>
        </c:dLbls>
        <c:marker val="1"/>
        <c:smooth val="0"/>
        <c:axId val="365916744"/>
        <c:axId val="365917528"/>
      </c:lineChart>
      <c:dateAx>
        <c:axId val="365916744"/>
        <c:scaling>
          <c:orientation val="minMax"/>
        </c:scaling>
        <c:delete val="1"/>
        <c:axPos val="b"/>
        <c:numFmt formatCode="ge" sourceLinked="1"/>
        <c:majorTickMark val="none"/>
        <c:minorTickMark val="none"/>
        <c:tickLblPos val="none"/>
        <c:crossAx val="365917528"/>
        <c:crosses val="autoZero"/>
        <c:auto val="1"/>
        <c:lblOffset val="100"/>
        <c:baseTimeUnit val="years"/>
      </c:dateAx>
      <c:valAx>
        <c:axId val="36591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1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E72-4B9E-B2CF-8A08E0D41138}"/>
            </c:ext>
          </c:extLst>
        </c:ser>
        <c:dLbls>
          <c:showLegendKey val="0"/>
          <c:showVal val="0"/>
          <c:showCatName val="0"/>
          <c:showSerName val="0"/>
          <c:showPercent val="0"/>
          <c:showBubbleSize val="0"/>
        </c:dLbls>
        <c:gapWidth val="150"/>
        <c:axId val="366482264"/>
        <c:axId val="36648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227.4</c:v>
                </c:pt>
              </c:numCache>
            </c:numRef>
          </c:val>
          <c:smooth val="0"/>
          <c:extLst xmlns:c16r2="http://schemas.microsoft.com/office/drawing/2015/06/chart">
            <c:ext xmlns:c16="http://schemas.microsoft.com/office/drawing/2014/chart" uri="{C3380CC4-5D6E-409C-BE32-E72D297353CC}">
              <c16:uniqueId val="{00000001-1E72-4B9E-B2CF-8A08E0D41138}"/>
            </c:ext>
          </c:extLst>
        </c:ser>
        <c:dLbls>
          <c:showLegendKey val="0"/>
          <c:showVal val="0"/>
          <c:showCatName val="0"/>
          <c:showSerName val="0"/>
          <c:showPercent val="0"/>
          <c:showBubbleSize val="0"/>
        </c:dLbls>
        <c:marker val="1"/>
        <c:smooth val="0"/>
        <c:axId val="366482264"/>
        <c:axId val="366480696"/>
      </c:lineChart>
      <c:dateAx>
        <c:axId val="366482264"/>
        <c:scaling>
          <c:orientation val="minMax"/>
        </c:scaling>
        <c:delete val="1"/>
        <c:axPos val="b"/>
        <c:numFmt formatCode="ge" sourceLinked="1"/>
        <c:majorTickMark val="none"/>
        <c:minorTickMark val="none"/>
        <c:tickLblPos val="none"/>
        <c:crossAx val="366480696"/>
        <c:crosses val="autoZero"/>
        <c:auto val="1"/>
        <c:lblOffset val="100"/>
        <c:baseTimeUnit val="years"/>
      </c:dateAx>
      <c:valAx>
        <c:axId val="36648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8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33.68</c:v>
                </c:pt>
              </c:numCache>
            </c:numRef>
          </c:val>
          <c:extLst xmlns:c16r2="http://schemas.microsoft.com/office/drawing/2015/06/chart">
            <c:ext xmlns:c16="http://schemas.microsoft.com/office/drawing/2014/chart" uri="{C3380CC4-5D6E-409C-BE32-E72D297353CC}">
              <c16:uniqueId val="{00000000-3EC5-4AFB-B91C-9C4C00412F0C}"/>
            </c:ext>
          </c:extLst>
        </c:ser>
        <c:dLbls>
          <c:showLegendKey val="0"/>
          <c:showVal val="0"/>
          <c:showCatName val="0"/>
          <c:showSerName val="0"/>
          <c:showPercent val="0"/>
          <c:showBubbleSize val="0"/>
        </c:dLbls>
        <c:gapWidth val="150"/>
        <c:axId val="366485400"/>
        <c:axId val="36647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29.54</c:v>
                </c:pt>
              </c:numCache>
            </c:numRef>
          </c:val>
          <c:smooth val="0"/>
          <c:extLst xmlns:c16r2="http://schemas.microsoft.com/office/drawing/2015/06/chart">
            <c:ext xmlns:c16="http://schemas.microsoft.com/office/drawing/2014/chart" uri="{C3380CC4-5D6E-409C-BE32-E72D297353CC}">
              <c16:uniqueId val="{00000001-3EC5-4AFB-B91C-9C4C00412F0C}"/>
            </c:ext>
          </c:extLst>
        </c:ser>
        <c:dLbls>
          <c:showLegendKey val="0"/>
          <c:showVal val="0"/>
          <c:showCatName val="0"/>
          <c:showSerName val="0"/>
          <c:showPercent val="0"/>
          <c:showBubbleSize val="0"/>
        </c:dLbls>
        <c:marker val="1"/>
        <c:smooth val="0"/>
        <c:axId val="366485400"/>
        <c:axId val="366479520"/>
      </c:lineChart>
      <c:dateAx>
        <c:axId val="366485400"/>
        <c:scaling>
          <c:orientation val="minMax"/>
        </c:scaling>
        <c:delete val="1"/>
        <c:axPos val="b"/>
        <c:numFmt formatCode="ge" sourceLinked="1"/>
        <c:majorTickMark val="none"/>
        <c:minorTickMark val="none"/>
        <c:tickLblPos val="none"/>
        <c:crossAx val="366479520"/>
        <c:crosses val="autoZero"/>
        <c:auto val="1"/>
        <c:lblOffset val="100"/>
        <c:baseTimeUnit val="years"/>
      </c:dateAx>
      <c:valAx>
        <c:axId val="3664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8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2929.93</c:v>
                </c:pt>
              </c:numCache>
            </c:numRef>
          </c:val>
          <c:extLst xmlns:c16r2="http://schemas.microsoft.com/office/drawing/2015/06/chart">
            <c:ext xmlns:c16="http://schemas.microsoft.com/office/drawing/2014/chart" uri="{C3380CC4-5D6E-409C-BE32-E72D297353CC}">
              <c16:uniqueId val="{00000000-57E8-4170-B536-9BCFC03F3939}"/>
            </c:ext>
          </c:extLst>
        </c:ser>
        <c:dLbls>
          <c:showLegendKey val="0"/>
          <c:showVal val="0"/>
          <c:showCatName val="0"/>
          <c:showSerName val="0"/>
          <c:showPercent val="0"/>
          <c:showBubbleSize val="0"/>
        </c:dLbls>
        <c:gapWidth val="150"/>
        <c:axId val="366481872"/>
        <c:axId val="36648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789.46</c:v>
                </c:pt>
              </c:numCache>
            </c:numRef>
          </c:val>
          <c:smooth val="0"/>
          <c:extLst xmlns:c16r2="http://schemas.microsoft.com/office/drawing/2015/06/chart">
            <c:ext xmlns:c16="http://schemas.microsoft.com/office/drawing/2014/chart" uri="{C3380CC4-5D6E-409C-BE32-E72D297353CC}">
              <c16:uniqueId val="{00000001-57E8-4170-B536-9BCFC03F3939}"/>
            </c:ext>
          </c:extLst>
        </c:ser>
        <c:dLbls>
          <c:showLegendKey val="0"/>
          <c:showVal val="0"/>
          <c:showCatName val="0"/>
          <c:showSerName val="0"/>
          <c:showPercent val="0"/>
          <c:showBubbleSize val="0"/>
        </c:dLbls>
        <c:marker val="1"/>
        <c:smooth val="0"/>
        <c:axId val="366481872"/>
        <c:axId val="366482656"/>
      </c:lineChart>
      <c:dateAx>
        <c:axId val="366481872"/>
        <c:scaling>
          <c:orientation val="minMax"/>
        </c:scaling>
        <c:delete val="1"/>
        <c:axPos val="b"/>
        <c:numFmt formatCode="ge" sourceLinked="1"/>
        <c:majorTickMark val="none"/>
        <c:minorTickMark val="none"/>
        <c:tickLblPos val="none"/>
        <c:crossAx val="366482656"/>
        <c:crosses val="autoZero"/>
        <c:auto val="1"/>
        <c:lblOffset val="100"/>
        <c:baseTimeUnit val="years"/>
      </c:dateAx>
      <c:valAx>
        <c:axId val="3664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8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49.87</c:v>
                </c:pt>
              </c:numCache>
            </c:numRef>
          </c:val>
          <c:extLst xmlns:c16r2="http://schemas.microsoft.com/office/drawing/2015/06/chart">
            <c:ext xmlns:c16="http://schemas.microsoft.com/office/drawing/2014/chart" uri="{C3380CC4-5D6E-409C-BE32-E72D297353CC}">
              <c16:uniqueId val="{00000000-2136-48EB-BEB4-9BFE60CD45B7}"/>
            </c:ext>
          </c:extLst>
        </c:ser>
        <c:dLbls>
          <c:showLegendKey val="0"/>
          <c:showVal val="0"/>
          <c:showCatName val="0"/>
          <c:showSerName val="0"/>
          <c:showPercent val="0"/>
          <c:showBubbleSize val="0"/>
        </c:dLbls>
        <c:gapWidth val="150"/>
        <c:axId val="366483440"/>
        <c:axId val="36648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57.77</c:v>
                </c:pt>
              </c:numCache>
            </c:numRef>
          </c:val>
          <c:smooth val="0"/>
          <c:extLst xmlns:c16r2="http://schemas.microsoft.com/office/drawing/2015/06/chart">
            <c:ext xmlns:c16="http://schemas.microsoft.com/office/drawing/2014/chart" uri="{C3380CC4-5D6E-409C-BE32-E72D297353CC}">
              <c16:uniqueId val="{00000001-2136-48EB-BEB4-9BFE60CD45B7}"/>
            </c:ext>
          </c:extLst>
        </c:ser>
        <c:dLbls>
          <c:showLegendKey val="0"/>
          <c:showVal val="0"/>
          <c:showCatName val="0"/>
          <c:showSerName val="0"/>
          <c:showPercent val="0"/>
          <c:showBubbleSize val="0"/>
        </c:dLbls>
        <c:marker val="1"/>
        <c:smooth val="0"/>
        <c:axId val="366483440"/>
        <c:axId val="366480304"/>
      </c:lineChart>
      <c:dateAx>
        <c:axId val="366483440"/>
        <c:scaling>
          <c:orientation val="minMax"/>
        </c:scaling>
        <c:delete val="1"/>
        <c:axPos val="b"/>
        <c:numFmt formatCode="ge" sourceLinked="1"/>
        <c:majorTickMark val="none"/>
        <c:minorTickMark val="none"/>
        <c:tickLblPos val="none"/>
        <c:crossAx val="366480304"/>
        <c:crosses val="autoZero"/>
        <c:auto val="1"/>
        <c:lblOffset val="100"/>
        <c:baseTimeUnit val="years"/>
      </c:dateAx>
      <c:valAx>
        <c:axId val="36648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8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312.81</c:v>
                </c:pt>
              </c:numCache>
            </c:numRef>
          </c:val>
          <c:extLst xmlns:c16r2="http://schemas.microsoft.com/office/drawing/2015/06/chart">
            <c:ext xmlns:c16="http://schemas.microsoft.com/office/drawing/2014/chart" uri="{C3380CC4-5D6E-409C-BE32-E72D297353CC}">
              <c16:uniqueId val="{00000000-FE33-442D-9A27-7888A1B4C885}"/>
            </c:ext>
          </c:extLst>
        </c:ser>
        <c:dLbls>
          <c:showLegendKey val="0"/>
          <c:showVal val="0"/>
          <c:showCatName val="0"/>
          <c:showSerName val="0"/>
          <c:showPercent val="0"/>
          <c:showBubbleSize val="0"/>
        </c:dLbls>
        <c:gapWidth val="150"/>
        <c:axId val="366484616"/>
        <c:axId val="36648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274.35000000000002</c:v>
                </c:pt>
              </c:numCache>
            </c:numRef>
          </c:val>
          <c:smooth val="0"/>
          <c:extLst xmlns:c16r2="http://schemas.microsoft.com/office/drawing/2015/06/chart">
            <c:ext xmlns:c16="http://schemas.microsoft.com/office/drawing/2014/chart" uri="{C3380CC4-5D6E-409C-BE32-E72D297353CC}">
              <c16:uniqueId val="{00000001-FE33-442D-9A27-7888A1B4C885}"/>
            </c:ext>
          </c:extLst>
        </c:ser>
        <c:dLbls>
          <c:showLegendKey val="0"/>
          <c:showVal val="0"/>
          <c:showCatName val="0"/>
          <c:showSerName val="0"/>
          <c:showPercent val="0"/>
          <c:showBubbleSize val="0"/>
        </c:dLbls>
        <c:marker val="1"/>
        <c:smooth val="0"/>
        <c:axId val="366484616"/>
        <c:axId val="366485008"/>
      </c:lineChart>
      <c:dateAx>
        <c:axId val="366484616"/>
        <c:scaling>
          <c:orientation val="minMax"/>
        </c:scaling>
        <c:delete val="1"/>
        <c:axPos val="b"/>
        <c:numFmt formatCode="ge" sourceLinked="1"/>
        <c:majorTickMark val="none"/>
        <c:minorTickMark val="none"/>
        <c:tickLblPos val="none"/>
        <c:crossAx val="366485008"/>
        <c:crosses val="autoZero"/>
        <c:auto val="1"/>
        <c:lblOffset val="100"/>
        <c:baseTimeUnit val="years"/>
      </c:dateAx>
      <c:valAx>
        <c:axId val="36648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8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0" zoomScaleNormal="11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萩市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47625</v>
      </c>
      <c r="AM8" s="68"/>
      <c r="AN8" s="68"/>
      <c r="AO8" s="68"/>
      <c r="AP8" s="68"/>
      <c r="AQ8" s="68"/>
      <c r="AR8" s="68"/>
      <c r="AS8" s="68"/>
      <c r="AT8" s="67">
        <f>データ!T6</f>
        <v>698.31</v>
      </c>
      <c r="AU8" s="67"/>
      <c r="AV8" s="67"/>
      <c r="AW8" s="67"/>
      <c r="AX8" s="67"/>
      <c r="AY8" s="67"/>
      <c r="AZ8" s="67"/>
      <c r="BA8" s="67"/>
      <c r="BB8" s="67">
        <f>データ!U6</f>
        <v>68.2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71.260000000000005</v>
      </c>
      <c r="J10" s="67"/>
      <c r="K10" s="67"/>
      <c r="L10" s="67"/>
      <c r="M10" s="67"/>
      <c r="N10" s="67"/>
      <c r="O10" s="67"/>
      <c r="P10" s="67">
        <f>データ!P6</f>
        <v>10.039999999999999</v>
      </c>
      <c r="Q10" s="67"/>
      <c r="R10" s="67"/>
      <c r="S10" s="67"/>
      <c r="T10" s="67"/>
      <c r="U10" s="67"/>
      <c r="V10" s="67"/>
      <c r="W10" s="67">
        <f>データ!Q6</f>
        <v>99.91</v>
      </c>
      <c r="X10" s="67"/>
      <c r="Y10" s="67"/>
      <c r="Z10" s="67"/>
      <c r="AA10" s="67"/>
      <c r="AB10" s="67"/>
      <c r="AC10" s="67"/>
      <c r="AD10" s="68">
        <f>データ!R6</f>
        <v>2916</v>
      </c>
      <c r="AE10" s="68"/>
      <c r="AF10" s="68"/>
      <c r="AG10" s="68"/>
      <c r="AH10" s="68"/>
      <c r="AI10" s="68"/>
      <c r="AJ10" s="68"/>
      <c r="AK10" s="2"/>
      <c r="AL10" s="68">
        <f>データ!V6</f>
        <v>4730</v>
      </c>
      <c r="AM10" s="68"/>
      <c r="AN10" s="68"/>
      <c r="AO10" s="68"/>
      <c r="AP10" s="68"/>
      <c r="AQ10" s="68"/>
      <c r="AR10" s="68"/>
      <c r="AS10" s="68"/>
      <c r="AT10" s="67">
        <f>データ!W6</f>
        <v>5.71</v>
      </c>
      <c r="AU10" s="67"/>
      <c r="AV10" s="67"/>
      <c r="AW10" s="67"/>
      <c r="AX10" s="67"/>
      <c r="AY10" s="67"/>
      <c r="AZ10" s="67"/>
      <c r="BA10" s="67"/>
      <c r="BB10" s="67">
        <f>データ!X6</f>
        <v>828.37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2yyGPU9D/kaJpVmWA10VjHtEQOQJrGigqoJ2PjP/AtaUeK8Zv5Pic4WpZht52QSdCkAlPKaN91aPT+L2C9Kqzw==" saltValue="L06/nFG33h6RldS1l4REn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352047</v>
      </c>
      <c r="D6" s="33">
        <f t="shared" si="3"/>
        <v>46</v>
      </c>
      <c r="E6" s="33">
        <f t="shared" si="3"/>
        <v>17</v>
      </c>
      <c r="F6" s="33">
        <f t="shared" si="3"/>
        <v>5</v>
      </c>
      <c r="G6" s="33">
        <f t="shared" si="3"/>
        <v>0</v>
      </c>
      <c r="H6" s="33" t="str">
        <f t="shared" si="3"/>
        <v>山口県　萩市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71.260000000000005</v>
      </c>
      <c r="P6" s="34">
        <f t="shared" si="3"/>
        <v>10.039999999999999</v>
      </c>
      <c r="Q6" s="34">
        <f t="shared" si="3"/>
        <v>99.91</v>
      </c>
      <c r="R6" s="34">
        <f t="shared" si="3"/>
        <v>2916</v>
      </c>
      <c r="S6" s="34">
        <f t="shared" si="3"/>
        <v>47625</v>
      </c>
      <c r="T6" s="34">
        <f t="shared" si="3"/>
        <v>698.31</v>
      </c>
      <c r="U6" s="34">
        <f t="shared" si="3"/>
        <v>68.2</v>
      </c>
      <c r="V6" s="34">
        <f t="shared" si="3"/>
        <v>4730</v>
      </c>
      <c r="W6" s="34">
        <f t="shared" si="3"/>
        <v>5.71</v>
      </c>
      <c r="X6" s="34">
        <f t="shared" si="3"/>
        <v>828.37</v>
      </c>
      <c r="Y6" s="35" t="str">
        <f>IF(Y7="",NA(),Y7)</f>
        <v>-</v>
      </c>
      <c r="Z6" s="35" t="str">
        <f t="shared" ref="Z6:AH6" si="4">IF(Z7="",NA(),Z7)</f>
        <v>-</v>
      </c>
      <c r="AA6" s="35" t="str">
        <f t="shared" si="4"/>
        <v>-</v>
      </c>
      <c r="AB6" s="35" t="str">
        <f t="shared" si="4"/>
        <v>-</v>
      </c>
      <c r="AC6" s="35">
        <f t="shared" si="4"/>
        <v>99.94</v>
      </c>
      <c r="AD6" s="35" t="str">
        <f t="shared" si="4"/>
        <v>-</v>
      </c>
      <c r="AE6" s="35" t="str">
        <f t="shared" si="4"/>
        <v>-</v>
      </c>
      <c r="AF6" s="35" t="str">
        <f t="shared" si="4"/>
        <v>-</v>
      </c>
      <c r="AG6" s="35" t="str">
        <f t="shared" si="4"/>
        <v>-</v>
      </c>
      <c r="AH6" s="35">
        <f t="shared" si="4"/>
        <v>101.77</v>
      </c>
      <c r="AI6" s="34" t="str">
        <f>IF(AI7="","",IF(AI7="-","【-】","【"&amp;SUBSTITUTE(TEXT(AI7,"#,##0.00"),"-","△")&amp;"】"))</f>
        <v>【101.60】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227.4</v>
      </c>
      <c r="AT6" s="34" t="str">
        <f>IF(AT7="","",IF(AT7="-","【-】","【"&amp;SUBSTITUTE(TEXT(AT7,"#,##0.00"),"-","△")&amp;"】"))</f>
        <v>【195.44】</v>
      </c>
      <c r="AU6" s="35" t="str">
        <f>IF(AU7="",NA(),AU7)</f>
        <v>-</v>
      </c>
      <c r="AV6" s="35" t="str">
        <f t="shared" ref="AV6:BD6" si="6">IF(AV7="",NA(),AV7)</f>
        <v>-</v>
      </c>
      <c r="AW6" s="35" t="str">
        <f t="shared" si="6"/>
        <v>-</v>
      </c>
      <c r="AX6" s="35" t="str">
        <f t="shared" si="6"/>
        <v>-</v>
      </c>
      <c r="AY6" s="35">
        <f t="shared" si="6"/>
        <v>33.68</v>
      </c>
      <c r="AZ6" s="35" t="str">
        <f t="shared" si="6"/>
        <v>-</v>
      </c>
      <c r="BA6" s="35" t="str">
        <f t="shared" si="6"/>
        <v>-</v>
      </c>
      <c r="BB6" s="35" t="str">
        <f t="shared" si="6"/>
        <v>-</v>
      </c>
      <c r="BC6" s="35" t="str">
        <f t="shared" si="6"/>
        <v>-</v>
      </c>
      <c r="BD6" s="35">
        <f t="shared" si="6"/>
        <v>29.54</v>
      </c>
      <c r="BE6" s="34" t="str">
        <f>IF(BE7="","",IF(BE7="-","【-】","【"&amp;SUBSTITUTE(TEXT(BE7,"#,##0.00"),"-","△")&amp;"】"))</f>
        <v>【34.27】</v>
      </c>
      <c r="BF6" s="35" t="str">
        <f>IF(BF7="",NA(),BF7)</f>
        <v>-</v>
      </c>
      <c r="BG6" s="35" t="str">
        <f t="shared" ref="BG6:BO6" si="7">IF(BG7="",NA(),BG7)</f>
        <v>-</v>
      </c>
      <c r="BH6" s="35" t="str">
        <f t="shared" si="7"/>
        <v>-</v>
      </c>
      <c r="BI6" s="35" t="str">
        <f t="shared" si="7"/>
        <v>-</v>
      </c>
      <c r="BJ6" s="35">
        <f t="shared" si="7"/>
        <v>2929.93</v>
      </c>
      <c r="BK6" s="35" t="str">
        <f t="shared" si="7"/>
        <v>-</v>
      </c>
      <c r="BL6" s="35" t="str">
        <f t="shared" si="7"/>
        <v>-</v>
      </c>
      <c r="BM6" s="35" t="str">
        <f t="shared" si="7"/>
        <v>-</v>
      </c>
      <c r="BN6" s="35" t="str">
        <f t="shared" si="7"/>
        <v>-</v>
      </c>
      <c r="BO6" s="35">
        <f t="shared" si="7"/>
        <v>789.46</v>
      </c>
      <c r="BP6" s="34" t="str">
        <f>IF(BP7="","",IF(BP7="-","【-】","【"&amp;SUBSTITUTE(TEXT(BP7,"#,##0.00"),"-","△")&amp;"】"))</f>
        <v>【747.76】</v>
      </c>
      <c r="BQ6" s="35" t="str">
        <f>IF(BQ7="",NA(),BQ7)</f>
        <v>-</v>
      </c>
      <c r="BR6" s="35" t="str">
        <f t="shared" ref="BR6:BZ6" si="8">IF(BR7="",NA(),BR7)</f>
        <v>-</v>
      </c>
      <c r="BS6" s="35" t="str">
        <f t="shared" si="8"/>
        <v>-</v>
      </c>
      <c r="BT6" s="35" t="str">
        <f t="shared" si="8"/>
        <v>-</v>
      </c>
      <c r="BU6" s="35">
        <f t="shared" si="8"/>
        <v>49.87</v>
      </c>
      <c r="BV6" s="35" t="str">
        <f t="shared" si="8"/>
        <v>-</v>
      </c>
      <c r="BW6" s="35" t="str">
        <f t="shared" si="8"/>
        <v>-</v>
      </c>
      <c r="BX6" s="35" t="str">
        <f t="shared" si="8"/>
        <v>-</v>
      </c>
      <c r="BY6" s="35" t="str">
        <f t="shared" si="8"/>
        <v>-</v>
      </c>
      <c r="BZ6" s="35">
        <f t="shared" si="8"/>
        <v>57.77</v>
      </c>
      <c r="CA6" s="34" t="str">
        <f>IF(CA7="","",IF(CA7="-","【-】","【"&amp;SUBSTITUTE(TEXT(CA7,"#,##0.00"),"-","△")&amp;"】"))</f>
        <v>【59.51】</v>
      </c>
      <c r="CB6" s="35" t="str">
        <f>IF(CB7="",NA(),CB7)</f>
        <v>-</v>
      </c>
      <c r="CC6" s="35" t="str">
        <f t="shared" ref="CC6:CK6" si="9">IF(CC7="",NA(),CC7)</f>
        <v>-</v>
      </c>
      <c r="CD6" s="35" t="str">
        <f t="shared" si="9"/>
        <v>-</v>
      </c>
      <c r="CE6" s="35" t="str">
        <f t="shared" si="9"/>
        <v>-</v>
      </c>
      <c r="CF6" s="35">
        <f t="shared" si="9"/>
        <v>312.81</v>
      </c>
      <c r="CG6" s="35" t="str">
        <f t="shared" si="9"/>
        <v>-</v>
      </c>
      <c r="CH6" s="35" t="str">
        <f t="shared" si="9"/>
        <v>-</v>
      </c>
      <c r="CI6" s="35" t="str">
        <f t="shared" si="9"/>
        <v>-</v>
      </c>
      <c r="CJ6" s="35" t="str">
        <f t="shared" si="9"/>
        <v>-</v>
      </c>
      <c r="CK6" s="35">
        <f t="shared" si="9"/>
        <v>274.35000000000002</v>
      </c>
      <c r="CL6" s="34" t="str">
        <f>IF(CL7="","",IF(CL7="-","【-】","【"&amp;SUBSTITUTE(TEXT(CL7,"#,##0.00"),"-","△")&amp;"】"))</f>
        <v>【261.46】</v>
      </c>
      <c r="CM6" s="35" t="str">
        <f>IF(CM7="",NA(),CM7)</f>
        <v>-</v>
      </c>
      <c r="CN6" s="35" t="str">
        <f t="shared" ref="CN6:CV6" si="10">IF(CN7="",NA(),CN7)</f>
        <v>-</v>
      </c>
      <c r="CO6" s="35" t="str">
        <f t="shared" si="10"/>
        <v>-</v>
      </c>
      <c r="CP6" s="35" t="str">
        <f t="shared" si="10"/>
        <v>-</v>
      </c>
      <c r="CQ6" s="35">
        <f t="shared" si="10"/>
        <v>37.520000000000003</v>
      </c>
      <c r="CR6" s="35" t="str">
        <f t="shared" si="10"/>
        <v>-</v>
      </c>
      <c r="CS6" s="35" t="str">
        <f t="shared" si="10"/>
        <v>-</v>
      </c>
      <c r="CT6" s="35" t="str">
        <f t="shared" si="10"/>
        <v>-</v>
      </c>
      <c r="CU6" s="35" t="str">
        <f t="shared" si="10"/>
        <v>-</v>
      </c>
      <c r="CV6" s="35">
        <f t="shared" si="10"/>
        <v>50.68</v>
      </c>
      <c r="CW6" s="34" t="str">
        <f>IF(CW7="","",IF(CW7="-","【-】","【"&amp;SUBSTITUTE(TEXT(CW7,"#,##0.00"),"-","△")&amp;"】"))</f>
        <v>【52.23】</v>
      </c>
      <c r="CX6" s="35" t="str">
        <f>IF(CX7="",NA(),CX7)</f>
        <v>-</v>
      </c>
      <c r="CY6" s="35" t="str">
        <f t="shared" ref="CY6:DG6" si="11">IF(CY7="",NA(),CY7)</f>
        <v>-</v>
      </c>
      <c r="CZ6" s="35" t="str">
        <f t="shared" si="11"/>
        <v>-</v>
      </c>
      <c r="DA6" s="35" t="str">
        <f t="shared" si="11"/>
        <v>-</v>
      </c>
      <c r="DB6" s="35">
        <f t="shared" si="11"/>
        <v>88.79</v>
      </c>
      <c r="DC6" s="35" t="str">
        <f t="shared" si="11"/>
        <v>-</v>
      </c>
      <c r="DD6" s="35" t="str">
        <f t="shared" si="11"/>
        <v>-</v>
      </c>
      <c r="DE6" s="35" t="str">
        <f t="shared" si="11"/>
        <v>-</v>
      </c>
      <c r="DF6" s="35" t="str">
        <f t="shared" si="11"/>
        <v>-</v>
      </c>
      <c r="DG6" s="35">
        <f t="shared" si="11"/>
        <v>84.86</v>
      </c>
      <c r="DH6" s="34" t="str">
        <f>IF(DH7="","",IF(DH7="-","【-】","【"&amp;SUBSTITUTE(TEXT(DH7,"#,##0.00"),"-","△")&amp;"】"))</f>
        <v>【85.82】</v>
      </c>
      <c r="DI6" s="35" t="str">
        <f>IF(DI7="",NA(),DI7)</f>
        <v>-</v>
      </c>
      <c r="DJ6" s="35" t="str">
        <f t="shared" ref="DJ6:DR6" si="12">IF(DJ7="",NA(),DJ7)</f>
        <v>-</v>
      </c>
      <c r="DK6" s="35" t="str">
        <f t="shared" si="12"/>
        <v>-</v>
      </c>
      <c r="DL6" s="35" t="str">
        <f t="shared" si="12"/>
        <v>-</v>
      </c>
      <c r="DM6" s="35">
        <f t="shared" si="12"/>
        <v>43.36</v>
      </c>
      <c r="DN6" s="35" t="str">
        <f t="shared" si="12"/>
        <v>-</v>
      </c>
      <c r="DO6" s="35" t="str">
        <f t="shared" si="12"/>
        <v>-</v>
      </c>
      <c r="DP6" s="35" t="str">
        <f t="shared" si="12"/>
        <v>-</v>
      </c>
      <c r="DQ6" s="35" t="str">
        <f t="shared" si="12"/>
        <v>-</v>
      </c>
      <c r="DR6" s="35">
        <f t="shared" si="12"/>
        <v>24.13</v>
      </c>
      <c r="DS6" s="34" t="str">
        <f>IF(DS7="","",IF(DS7="-","【-】","【"&amp;SUBSTITUTE(TEXT(DS7,"#,##0.00"),"-","△")&amp;"】"))</f>
        <v>【24.12】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【0.02】</v>
      </c>
    </row>
    <row r="7" spans="1:148" s="36" customFormat="1" x14ac:dyDescent="0.15">
      <c r="A7" s="28"/>
      <c r="B7" s="37">
        <v>2018</v>
      </c>
      <c r="C7" s="37">
        <v>352047</v>
      </c>
      <c r="D7" s="37">
        <v>46</v>
      </c>
      <c r="E7" s="37">
        <v>17</v>
      </c>
      <c r="F7" s="37">
        <v>5</v>
      </c>
      <c r="G7" s="37">
        <v>0</v>
      </c>
      <c r="H7" s="37" t="s">
        <v>96</v>
      </c>
      <c r="I7" s="37" t="s">
        <v>97</v>
      </c>
      <c r="J7" s="37" t="s">
        <v>98</v>
      </c>
      <c r="K7" s="37" t="s">
        <v>99</v>
      </c>
      <c r="L7" s="37" t="s">
        <v>100</v>
      </c>
      <c r="M7" s="37" t="s">
        <v>101</v>
      </c>
      <c r="N7" s="38" t="s">
        <v>102</v>
      </c>
      <c r="O7" s="38">
        <v>71.260000000000005</v>
      </c>
      <c r="P7" s="38">
        <v>10.039999999999999</v>
      </c>
      <c r="Q7" s="38">
        <v>99.91</v>
      </c>
      <c r="R7" s="38">
        <v>2916</v>
      </c>
      <c r="S7" s="38">
        <v>47625</v>
      </c>
      <c r="T7" s="38">
        <v>698.31</v>
      </c>
      <c r="U7" s="38">
        <v>68.2</v>
      </c>
      <c r="V7" s="38">
        <v>4730</v>
      </c>
      <c r="W7" s="38">
        <v>5.71</v>
      </c>
      <c r="X7" s="38">
        <v>828.37</v>
      </c>
      <c r="Y7" s="38" t="s">
        <v>102</v>
      </c>
      <c r="Z7" s="38" t="s">
        <v>102</v>
      </c>
      <c r="AA7" s="38" t="s">
        <v>102</v>
      </c>
      <c r="AB7" s="38" t="s">
        <v>102</v>
      </c>
      <c r="AC7" s="38">
        <v>99.94</v>
      </c>
      <c r="AD7" s="38" t="s">
        <v>102</v>
      </c>
      <c r="AE7" s="38" t="s">
        <v>102</v>
      </c>
      <c r="AF7" s="38" t="s">
        <v>102</v>
      </c>
      <c r="AG7" s="38" t="s">
        <v>102</v>
      </c>
      <c r="AH7" s="38">
        <v>101.77</v>
      </c>
      <c r="AI7" s="38">
        <v>101.6</v>
      </c>
      <c r="AJ7" s="38" t="s">
        <v>102</v>
      </c>
      <c r="AK7" s="38" t="s">
        <v>102</v>
      </c>
      <c r="AL7" s="38" t="s">
        <v>102</v>
      </c>
      <c r="AM7" s="38" t="s">
        <v>102</v>
      </c>
      <c r="AN7" s="38">
        <v>0</v>
      </c>
      <c r="AO7" s="38" t="s">
        <v>102</v>
      </c>
      <c r="AP7" s="38" t="s">
        <v>102</v>
      </c>
      <c r="AQ7" s="38" t="s">
        <v>102</v>
      </c>
      <c r="AR7" s="38" t="s">
        <v>102</v>
      </c>
      <c r="AS7" s="38">
        <v>227.4</v>
      </c>
      <c r="AT7" s="38">
        <v>195.44</v>
      </c>
      <c r="AU7" s="38" t="s">
        <v>102</v>
      </c>
      <c r="AV7" s="38" t="s">
        <v>102</v>
      </c>
      <c r="AW7" s="38" t="s">
        <v>102</v>
      </c>
      <c r="AX7" s="38" t="s">
        <v>102</v>
      </c>
      <c r="AY7" s="38">
        <v>33.68</v>
      </c>
      <c r="AZ7" s="38" t="s">
        <v>102</v>
      </c>
      <c r="BA7" s="38" t="s">
        <v>102</v>
      </c>
      <c r="BB7" s="38" t="s">
        <v>102</v>
      </c>
      <c r="BC7" s="38" t="s">
        <v>102</v>
      </c>
      <c r="BD7" s="38">
        <v>29.54</v>
      </c>
      <c r="BE7" s="38">
        <v>34.270000000000003</v>
      </c>
      <c r="BF7" s="38" t="s">
        <v>102</v>
      </c>
      <c r="BG7" s="38" t="s">
        <v>102</v>
      </c>
      <c r="BH7" s="38" t="s">
        <v>102</v>
      </c>
      <c r="BI7" s="38" t="s">
        <v>102</v>
      </c>
      <c r="BJ7" s="38">
        <v>2929.93</v>
      </c>
      <c r="BK7" s="38" t="s">
        <v>102</v>
      </c>
      <c r="BL7" s="38" t="s">
        <v>102</v>
      </c>
      <c r="BM7" s="38" t="s">
        <v>102</v>
      </c>
      <c r="BN7" s="38" t="s">
        <v>102</v>
      </c>
      <c r="BO7" s="38">
        <v>789.46</v>
      </c>
      <c r="BP7" s="38">
        <v>747.76</v>
      </c>
      <c r="BQ7" s="38" t="s">
        <v>102</v>
      </c>
      <c r="BR7" s="38" t="s">
        <v>102</v>
      </c>
      <c r="BS7" s="38" t="s">
        <v>102</v>
      </c>
      <c r="BT7" s="38" t="s">
        <v>102</v>
      </c>
      <c r="BU7" s="38">
        <v>49.87</v>
      </c>
      <c r="BV7" s="38" t="s">
        <v>102</v>
      </c>
      <c r="BW7" s="38" t="s">
        <v>102</v>
      </c>
      <c r="BX7" s="38" t="s">
        <v>102</v>
      </c>
      <c r="BY7" s="38" t="s">
        <v>102</v>
      </c>
      <c r="BZ7" s="38">
        <v>57.77</v>
      </c>
      <c r="CA7" s="38">
        <v>59.51</v>
      </c>
      <c r="CB7" s="38" t="s">
        <v>102</v>
      </c>
      <c r="CC7" s="38" t="s">
        <v>102</v>
      </c>
      <c r="CD7" s="38" t="s">
        <v>102</v>
      </c>
      <c r="CE7" s="38" t="s">
        <v>102</v>
      </c>
      <c r="CF7" s="38">
        <v>312.81</v>
      </c>
      <c r="CG7" s="38" t="s">
        <v>102</v>
      </c>
      <c r="CH7" s="38" t="s">
        <v>102</v>
      </c>
      <c r="CI7" s="38" t="s">
        <v>102</v>
      </c>
      <c r="CJ7" s="38" t="s">
        <v>102</v>
      </c>
      <c r="CK7" s="38">
        <v>274.35000000000002</v>
      </c>
      <c r="CL7" s="38">
        <v>261.45999999999998</v>
      </c>
      <c r="CM7" s="38" t="s">
        <v>102</v>
      </c>
      <c r="CN7" s="38" t="s">
        <v>102</v>
      </c>
      <c r="CO7" s="38" t="s">
        <v>102</v>
      </c>
      <c r="CP7" s="38" t="s">
        <v>102</v>
      </c>
      <c r="CQ7" s="38">
        <v>37.520000000000003</v>
      </c>
      <c r="CR7" s="38" t="s">
        <v>102</v>
      </c>
      <c r="CS7" s="38" t="s">
        <v>102</v>
      </c>
      <c r="CT7" s="38" t="s">
        <v>102</v>
      </c>
      <c r="CU7" s="38" t="s">
        <v>102</v>
      </c>
      <c r="CV7" s="38">
        <v>50.68</v>
      </c>
      <c r="CW7" s="38">
        <v>52.23</v>
      </c>
      <c r="CX7" s="38" t="s">
        <v>102</v>
      </c>
      <c r="CY7" s="38" t="s">
        <v>102</v>
      </c>
      <c r="CZ7" s="38" t="s">
        <v>102</v>
      </c>
      <c r="DA7" s="38" t="s">
        <v>102</v>
      </c>
      <c r="DB7" s="38">
        <v>88.79</v>
      </c>
      <c r="DC7" s="38" t="s">
        <v>102</v>
      </c>
      <c r="DD7" s="38" t="s">
        <v>102</v>
      </c>
      <c r="DE7" s="38" t="s">
        <v>102</v>
      </c>
      <c r="DF7" s="38" t="s">
        <v>102</v>
      </c>
      <c r="DG7" s="38">
        <v>84.86</v>
      </c>
      <c r="DH7" s="38">
        <v>85.82</v>
      </c>
      <c r="DI7" s="38" t="s">
        <v>102</v>
      </c>
      <c r="DJ7" s="38" t="s">
        <v>102</v>
      </c>
      <c r="DK7" s="38" t="s">
        <v>102</v>
      </c>
      <c r="DL7" s="38" t="s">
        <v>102</v>
      </c>
      <c r="DM7" s="38">
        <v>43.36</v>
      </c>
      <c r="DN7" s="38" t="s">
        <v>102</v>
      </c>
      <c r="DO7" s="38" t="s">
        <v>102</v>
      </c>
      <c r="DP7" s="38" t="s">
        <v>102</v>
      </c>
      <c r="DQ7" s="38" t="s">
        <v>102</v>
      </c>
      <c r="DR7" s="38">
        <v>24.13</v>
      </c>
      <c r="DS7" s="38">
        <v>24.12</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2020-02-07T01:01:18Z</cp:lastPrinted>
  <dcterms:created xsi:type="dcterms:W3CDTF">2019-12-05T04:55:13Z</dcterms:created>
  <dcterms:modified xsi:type="dcterms:W3CDTF">2020-02-18T05:01:33Z</dcterms:modified>
  <cp:category/>
</cp:coreProperties>
</file>