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1 法適用\"/>
    </mc:Choice>
  </mc:AlternateContent>
  <workbookProtection workbookAlgorithmName="SHA-512" workbookHashValue="rSyhLQoCY7006r9z5g58HqdHuoyEXv2Akg9AJrHjw4wvBQs/MFYBJxKxVuQJWGnGB54ZPczz7vwrUEKGtZonjw==" workbookSaltValue="XZHsl8ZRkS5dpXFWBUMXHQ==" workbookSpinCount="100000" lockStructure="1"/>
  <bookViews>
    <workbookView xWindow="-120" yWindow="-120" windowWidth="29040" windowHeight="158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R6" i="5"/>
  <c r="AD10" i="4" s="1"/>
  <c r="Q6" i="5"/>
  <c r="P6" i="5"/>
  <c r="P10" i="4" s="1"/>
  <c r="O6" i="5"/>
  <c r="I10" i="4" s="1"/>
  <c r="N6" i="5"/>
  <c r="B10" i="4" s="1"/>
  <c r="M6" i="5"/>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T10" i="4"/>
  <c r="W10" i="4"/>
  <c r="AL8" i="4"/>
  <c r="AD8" i="4"/>
  <c r="W8" i="4"/>
  <c r="P8"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<sst xmlns="http://schemas.openxmlformats.org/spreadsheetml/2006/main" count="311" uniqueCount="111">
  <si>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</si>
  <si>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</si>
  <si>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</si>
  <si>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</si>
  <si>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</si>
  <si>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</si>
  <si>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</si>
  <si>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</si>
  <si>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</si>
  <si>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</si>
  <si>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</si>
  <si>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</si>
  <si>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</si>
  <si>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</si>
  <si>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</si>
  <si>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</si>
  <si>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</si>
  <si>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</si>
  <si>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</si>
  <si>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</si>
  <si>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</si>
  <si>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</si>
  <si>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</si>
  <si>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</si>
  <si>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</si>
  <si>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</si>
  <si>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</si>
  <si>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</si>
  <si>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</si>
  <si>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</si>
  <si>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</si>
  <si>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</si>
  <si>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</si>
  <si>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</si>
  <si>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</si>
  <si>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</si>
  <si>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</si>
  <si>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</si>
  <si>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</si>
  <si>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</si>
  <si>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</si>
  <si>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</si>
  <si>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</si>
  <si>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</si>
  <si>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</si>
  <si>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</si>
  <si>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</si>
  <si>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</si>
  <si>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</si>
  <si>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</si>
  <si>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</si>
  <si>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</si>
  <si>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</si>
  <si>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</si>
  <si>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</si>
  <si>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</si>
  <si>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</si>
  <si>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</si>
  <si>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</si>
  <si>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</si>
  <si>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</si>
  <si>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</si>
  <si>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</si>
  <si>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</si>
  <si>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</si>
  <si>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</si>
  <si>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</si>
  <si>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</si>
  <si>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</si>
  <si>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</si>
  <si>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</si>
  <si>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</si>
  <si>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</si>
  <si>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</si>
  <si>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</si>
  <si>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</si>
  <si>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</si>
  <si>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</si>
  <si>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</si>
  <si>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</si>
  <si>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</si>
  <si>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</si>
  <si>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</si>
  <si>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</si>
  <si>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</si>
  <si>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</si>
  <si>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</si>
  <si>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</si>
  <si>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</si>
  <si>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</si>
  <si>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</si>
  <si>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</si>
  <si>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</si>
  <si>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</si>
  <si>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</si>
  <si>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</si>
  <si>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</si>
  <si>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</si>
  <si>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</si>
  <si>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</si>
  <si>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</si>
  <si>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</si>
  <si>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</si>
  <si>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</si>
  <si>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</si>
  <si>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</si>
  <si>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</si>
  <si>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</si>
  <si>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萩市の林業集落排水事業は、平成13年に供用開始し事業は完了している。　本施設は20戸未満の小規模である。
　経常収支比率は収支不足を一般会計から繰り入れを行っているため100％となっている。。
　企業債残高対事業規模比率は、平均値と比べ大きく上回っている。　
　経費回収率は平均値を上回っており、汚水処理原価は平均値を下回っている。
　施設利用率及び水洗化率は、平均値を下回っているが、山間部の人口散在地区であることから今後も高齢化や後継者不足等で大幅な増加は期待できない。</t>
    <rPh sb="138" eb="141">
      <t>ヘイキンチ</t>
    </rPh>
    <rPh sb="142" eb="144">
      <t>ウワマワ</t>
    </rPh>
    <rPh sb="156" eb="159">
      <t>ヘイキンチ</t>
    </rPh>
    <rPh sb="160" eb="162">
      <t>シタマワ</t>
    </rPh>
    <rPh sb="169" eb="171">
      <t>シセツ</t>
    </rPh>
    <rPh sb="171" eb="174">
      <t>リヨウリツ</t>
    </rPh>
    <rPh sb="174" eb="175">
      <t>オヨ</t>
    </rPh>
    <rPh sb="176" eb="179">
      <t>スイセンカ</t>
    </rPh>
    <rPh sb="179" eb="180">
      <t>リツ</t>
    </rPh>
    <rPh sb="182" eb="185">
      <t>ヘイキンチ</t>
    </rPh>
    <rPh sb="186" eb="188">
      <t>シタマワ</t>
    </rPh>
    <phoneticPr fontId="4"/>
  </si>
  <si>
    <t>　有形固定資産減価償却率は平均値より高くなっていることから老朽化が進んでいる現状はあるが、ストックマネジメント方式による計画的・効率的な維持管理と改築を図るため機能診断と機能保全計画の策定を予定している。</t>
    <phoneticPr fontId="4"/>
  </si>
  <si>
    <t>　経費回収率及び流動比率は100％に達していないことから、収入の確保や一層のコスト縮減など、より慎重な財政運営が必要となっているが、事業の性質、地域の特性などを考慮するとコストの縮減や使用料改定などでは大幅な改善は見込めない。
　平成30年度から他事業の法適化に伴い事業ごとにあった特別会計を一本化したことから、一つの下水道事業として持続可能な事業運営に取り組んでいるところである。</t>
    <rPh sb="1" eb="3">
      <t>ケイヒ</t>
    </rPh>
    <rPh sb="3" eb="5">
      <t>カイシュウ</t>
    </rPh>
    <rPh sb="5" eb="6">
      <t>リツ</t>
    </rPh>
    <rPh sb="6" eb="7">
      <t>オヨ</t>
    </rPh>
    <rPh sb="8" eb="10">
      <t>リュウドウ</t>
    </rPh>
    <rPh sb="10" eb="12">
      <t>ヒリツ</t>
    </rPh>
    <rPh sb="18" eb="19">
      <t>タッ</t>
    </rPh>
    <rPh sb="29" eb="31">
      <t>シュウニュウ</t>
    </rPh>
    <rPh sb="32" eb="34">
      <t>カクホ</t>
    </rPh>
    <rPh sb="35" eb="37">
      <t>イッソウ</t>
    </rPh>
    <rPh sb="41" eb="43">
      <t>シュクゲン</t>
    </rPh>
    <rPh sb="48" eb="50">
      <t>シンチョウ</t>
    </rPh>
    <rPh sb="51" eb="53">
      <t>ザイセイ</t>
    </rPh>
    <rPh sb="53" eb="55">
      <t>ウンエイ</t>
    </rPh>
    <rPh sb="56" eb="58">
      <t>ヒツヨウ</t>
    </rPh>
    <rPh sb="89" eb="91">
      <t>シュクゲン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</si>
</sst>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B96A-45D5-B916-D1F0FE657E25}"/>
            </c:ext>
          </c:extLst>
        </c:ser>
        <c:dLbls>
          <c:showLegendKey val="0"/>
          <c:showVal val="0"/>
          <c:showCatName val="0"/>
          <c:showSerName val="0"/>
          <c:showPercent val="0"/>
          <c:showBubbleSize val="0"/>
        </c:dLbls>
        <c:gapWidth val="150"/>
        <c:axId val="377022672"/>
        <c:axId val="37760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B96A-45D5-B916-D1F0FE657E25}"/>
            </c:ext>
          </c:extLst>
        </c:ser>
        <c:dLbls>
          <c:showLegendKey val="0"/>
          <c:showVal val="0"/>
          <c:showCatName val="0"/>
          <c:showSerName val="0"/>
          <c:showPercent val="0"/>
          <c:showBubbleSize val="0"/>
        </c:dLbls>
        <c:marker val="1"/>
        <c:smooth val="0"/>
        <c:axId val="377022672"/>
        <c:axId val="377603856"/>
      </c:lineChart>
      <c:dateAx>
        <c:axId val="377022672"/>
        <c:scaling>
          <c:orientation val="minMax"/>
        </c:scaling>
        <c:delete val="1"/>
        <c:axPos val="b"/>
        <c:numFmt formatCode="ge" sourceLinked="1"/>
        <c:majorTickMark val="none"/>
        <c:minorTickMark val="none"/>
        <c:tickLblPos val="none"/>
        <c:crossAx val="377603856"/>
        <c:crosses val="autoZero"/>
        <c:auto val="1"/>
        <c:lblOffset val="100"/>
        <c:baseTimeUnit val="years"/>
      </c:dateAx>
      <c:valAx>
        <c:axId val="37760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02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29.63</c:v>
                </c:pt>
              </c:numCache>
            </c:numRef>
          </c:val>
          <c:extLst xmlns:c16r2="http://schemas.microsoft.com/office/drawing/2015/06/chart">
            <c:ext xmlns:c16="http://schemas.microsoft.com/office/drawing/2014/chart" uri="{C3380CC4-5D6E-409C-BE32-E72D297353CC}">
              <c16:uniqueId val="{00000000-6953-4BE2-8CBA-1EBCCFF71645}"/>
            </c:ext>
          </c:extLst>
        </c:ser>
        <c:dLbls>
          <c:showLegendKey val="0"/>
          <c:showVal val="0"/>
          <c:showCatName val="0"/>
          <c:showSerName val="0"/>
          <c:showPercent val="0"/>
          <c:showBubbleSize val="0"/>
        </c:dLbls>
        <c:gapWidth val="150"/>
        <c:axId val="378247600"/>
        <c:axId val="37824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48.01</c:v>
                </c:pt>
              </c:numCache>
            </c:numRef>
          </c:val>
          <c:smooth val="0"/>
          <c:extLst xmlns:c16r2="http://schemas.microsoft.com/office/drawing/2015/06/chart">
            <c:ext xmlns:c16="http://schemas.microsoft.com/office/drawing/2014/chart" uri="{C3380CC4-5D6E-409C-BE32-E72D297353CC}">
              <c16:uniqueId val="{00000001-6953-4BE2-8CBA-1EBCCFF71645}"/>
            </c:ext>
          </c:extLst>
        </c:ser>
        <c:dLbls>
          <c:showLegendKey val="0"/>
          <c:showVal val="0"/>
          <c:showCatName val="0"/>
          <c:showSerName val="0"/>
          <c:showPercent val="0"/>
          <c:showBubbleSize val="0"/>
        </c:dLbls>
        <c:marker val="1"/>
        <c:smooth val="0"/>
        <c:axId val="378247600"/>
        <c:axId val="378242896"/>
      </c:lineChart>
      <c:dateAx>
        <c:axId val="378247600"/>
        <c:scaling>
          <c:orientation val="minMax"/>
        </c:scaling>
        <c:delete val="1"/>
        <c:axPos val="b"/>
        <c:numFmt formatCode="ge" sourceLinked="1"/>
        <c:majorTickMark val="none"/>
        <c:minorTickMark val="none"/>
        <c:tickLblPos val="none"/>
        <c:crossAx val="378242896"/>
        <c:crosses val="autoZero"/>
        <c:auto val="1"/>
        <c:lblOffset val="100"/>
        <c:baseTimeUnit val="years"/>
      </c:dateAx>
      <c:valAx>
        <c:axId val="37824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24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81.58</c:v>
                </c:pt>
              </c:numCache>
            </c:numRef>
          </c:val>
          <c:extLst xmlns:c16r2="http://schemas.microsoft.com/office/drawing/2015/06/chart">
            <c:ext xmlns:c16="http://schemas.microsoft.com/office/drawing/2014/chart" uri="{C3380CC4-5D6E-409C-BE32-E72D297353CC}">
              <c16:uniqueId val="{00000000-CA28-4CE2-AB09-FC31FED62C68}"/>
            </c:ext>
          </c:extLst>
        </c:ser>
        <c:dLbls>
          <c:showLegendKey val="0"/>
          <c:showVal val="0"/>
          <c:showCatName val="0"/>
          <c:showSerName val="0"/>
          <c:showPercent val="0"/>
          <c:showBubbleSize val="0"/>
        </c:dLbls>
        <c:gapWidth val="150"/>
        <c:axId val="378248384"/>
        <c:axId val="37824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91.18</c:v>
                </c:pt>
              </c:numCache>
            </c:numRef>
          </c:val>
          <c:smooth val="0"/>
          <c:extLst xmlns:c16r2="http://schemas.microsoft.com/office/drawing/2015/06/chart">
            <c:ext xmlns:c16="http://schemas.microsoft.com/office/drawing/2014/chart" uri="{C3380CC4-5D6E-409C-BE32-E72D297353CC}">
              <c16:uniqueId val="{00000001-CA28-4CE2-AB09-FC31FED62C68}"/>
            </c:ext>
          </c:extLst>
        </c:ser>
        <c:dLbls>
          <c:showLegendKey val="0"/>
          <c:showVal val="0"/>
          <c:showCatName val="0"/>
          <c:showSerName val="0"/>
          <c:showPercent val="0"/>
          <c:showBubbleSize val="0"/>
        </c:dLbls>
        <c:marker val="1"/>
        <c:smooth val="0"/>
        <c:axId val="378248384"/>
        <c:axId val="378248776"/>
      </c:lineChart>
      <c:dateAx>
        <c:axId val="378248384"/>
        <c:scaling>
          <c:orientation val="minMax"/>
        </c:scaling>
        <c:delete val="1"/>
        <c:axPos val="b"/>
        <c:numFmt formatCode="ge" sourceLinked="1"/>
        <c:majorTickMark val="none"/>
        <c:minorTickMark val="none"/>
        <c:tickLblPos val="none"/>
        <c:crossAx val="378248776"/>
        <c:crosses val="autoZero"/>
        <c:auto val="1"/>
        <c:lblOffset val="100"/>
        <c:baseTimeUnit val="years"/>
      </c:dateAx>
      <c:valAx>
        <c:axId val="37824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2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100</c:v>
                </c:pt>
              </c:numCache>
            </c:numRef>
          </c:val>
          <c:extLst xmlns:c16r2="http://schemas.microsoft.com/office/drawing/2015/06/chart">
            <c:ext xmlns:c16="http://schemas.microsoft.com/office/drawing/2014/chart" uri="{C3380CC4-5D6E-409C-BE32-E72D297353CC}">
              <c16:uniqueId val="{00000000-0E30-4188-9B67-8F4454502C87}"/>
            </c:ext>
          </c:extLst>
        </c:ser>
        <c:dLbls>
          <c:showLegendKey val="0"/>
          <c:showVal val="0"/>
          <c:showCatName val="0"/>
          <c:showSerName val="0"/>
          <c:showPercent val="0"/>
          <c:showBubbleSize val="0"/>
        </c:dLbls>
        <c:gapWidth val="150"/>
        <c:axId val="377690536"/>
        <c:axId val="37769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92.29</c:v>
                </c:pt>
              </c:numCache>
            </c:numRef>
          </c:val>
          <c:smooth val="0"/>
          <c:extLst xmlns:c16r2="http://schemas.microsoft.com/office/drawing/2015/06/chart">
            <c:ext xmlns:c16="http://schemas.microsoft.com/office/drawing/2014/chart" uri="{C3380CC4-5D6E-409C-BE32-E72D297353CC}">
              <c16:uniqueId val="{00000001-0E30-4188-9B67-8F4454502C87}"/>
            </c:ext>
          </c:extLst>
        </c:ser>
        <c:dLbls>
          <c:showLegendKey val="0"/>
          <c:showVal val="0"/>
          <c:showCatName val="0"/>
          <c:showSerName val="0"/>
          <c:showPercent val="0"/>
          <c:showBubbleSize val="0"/>
        </c:dLbls>
        <c:marker val="1"/>
        <c:smooth val="0"/>
        <c:axId val="377690536"/>
        <c:axId val="377695024"/>
      </c:lineChart>
      <c:dateAx>
        <c:axId val="377690536"/>
        <c:scaling>
          <c:orientation val="minMax"/>
        </c:scaling>
        <c:delete val="1"/>
        <c:axPos val="b"/>
        <c:numFmt formatCode="ge" sourceLinked="1"/>
        <c:majorTickMark val="none"/>
        <c:minorTickMark val="none"/>
        <c:tickLblPos val="none"/>
        <c:crossAx val="377695024"/>
        <c:crosses val="autoZero"/>
        <c:auto val="1"/>
        <c:lblOffset val="100"/>
        <c:baseTimeUnit val="years"/>
      </c:dateAx>
      <c:valAx>
        <c:axId val="37769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69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53.67</c:v>
                </c:pt>
              </c:numCache>
            </c:numRef>
          </c:val>
          <c:extLst xmlns:c16r2="http://schemas.microsoft.com/office/drawing/2015/06/chart">
            <c:ext xmlns:c16="http://schemas.microsoft.com/office/drawing/2014/chart" uri="{C3380CC4-5D6E-409C-BE32-E72D297353CC}">
              <c16:uniqueId val="{00000000-A92F-461E-A180-36D224DB0CEB}"/>
            </c:ext>
          </c:extLst>
        </c:ser>
        <c:dLbls>
          <c:showLegendKey val="0"/>
          <c:showVal val="0"/>
          <c:showCatName val="0"/>
          <c:showSerName val="0"/>
          <c:showPercent val="0"/>
          <c:showBubbleSize val="0"/>
        </c:dLbls>
        <c:gapWidth val="150"/>
        <c:axId val="377703176"/>
        <c:axId val="377703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37.74</c:v>
                </c:pt>
              </c:numCache>
            </c:numRef>
          </c:val>
          <c:smooth val="0"/>
          <c:extLst xmlns:c16r2="http://schemas.microsoft.com/office/drawing/2015/06/chart">
            <c:ext xmlns:c16="http://schemas.microsoft.com/office/drawing/2014/chart" uri="{C3380CC4-5D6E-409C-BE32-E72D297353CC}">
              <c16:uniqueId val="{00000001-A92F-461E-A180-36D224DB0CEB}"/>
            </c:ext>
          </c:extLst>
        </c:ser>
        <c:dLbls>
          <c:showLegendKey val="0"/>
          <c:showVal val="0"/>
          <c:showCatName val="0"/>
          <c:showSerName val="0"/>
          <c:showPercent val="0"/>
          <c:showBubbleSize val="0"/>
        </c:dLbls>
        <c:marker val="1"/>
        <c:smooth val="0"/>
        <c:axId val="377703176"/>
        <c:axId val="377703960"/>
      </c:lineChart>
      <c:dateAx>
        <c:axId val="377703176"/>
        <c:scaling>
          <c:orientation val="minMax"/>
        </c:scaling>
        <c:delete val="1"/>
        <c:axPos val="b"/>
        <c:numFmt formatCode="ge" sourceLinked="1"/>
        <c:majorTickMark val="none"/>
        <c:minorTickMark val="none"/>
        <c:tickLblPos val="none"/>
        <c:crossAx val="377703960"/>
        <c:crosses val="autoZero"/>
        <c:auto val="1"/>
        <c:lblOffset val="100"/>
        <c:baseTimeUnit val="years"/>
      </c:dateAx>
      <c:valAx>
        <c:axId val="37770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70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4BE-4029-B308-614F86CB7AD6}"/>
            </c:ext>
          </c:extLst>
        </c:ser>
        <c:dLbls>
          <c:showLegendKey val="0"/>
          <c:showVal val="0"/>
          <c:showCatName val="0"/>
          <c:showSerName val="0"/>
          <c:showPercent val="0"/>
          <c:showBubbleSize val="0"/>
        </c:dLbls>
        <c:gapWidth val="150"/>
        <c:axId val="377702392"/>
        <c:axId val="37770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C4BE-4029-B308-614F86CB7AD6}"/>
            </c:ext>
          </c:extLst>
        </c:ser>
        <c:dLbls>
          <c:showLegendKey val="0"/>
          <c:showVal val="0"/>
          <c:showCatName val="0"/>
          <c:showSerName val="0"/>
          <c:showPercent val="0"/>
          <c:showBubbleSize val="0"/>
        </c:dLbls>
        <c:marker val="1"/>
        <c:smooth val="0"/>
        <c:axId val="377702392"/>
        <c:axId val="377704352"/>
      </c:lineChart>
      <c:dateAx>
        <c:axId val="377702392"/>
        <c:scaling>
          <c:orientation val="minMax"/>
        </c:scaling>
        <c:delete val="1"/>
        <c:axPos val="b"/>
        <c:numFmt formatCode="ge" sourceLinked="1"/>
        <c:majorTickMark val="none"/>
        <c:minorTickMark val="none"/>
        <c:tickLblPos val="none"/>
        <c:crossAx val="377704352"/>
        <c:crosses val="autoZero"/>
        <c:auto val="1"/>
        <c:lblOffset val="100"/>
        <c:baseTimeUnit val="years"/>
      </c:dateAx>
      <c:valAx>
        <c:axId val="37770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70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B844-4076-8EE8-5A43F5B5FAA9}"/>
            </c:ext>
          </c:extLst>
        </c:ser>
        <c:dLbls>
          <c:showLegendKey val="0"/>
          <c:showVal val="0"/>
          <c:showCatName val="0"/>
          <c:showSerName val="0"/>
          <c:showPercent val="0"/>
          <c:showBubbleSize val="0"/>
        </c:dLbls>
        <c:gapWidth val="150"/>
        <c:axId val="377918496"/>
        <c:axId val="37792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464.55</c:v>
                </c:pt>
              </c:numCache>
            </c:numRef>
          </c:val>
          <c:smooth val="0"/>
          <c:extLst xmlns:c16r2="http://schemas.microsoft.com/office/drawing/2015/06/chart">
            <c:ext xmlns:c16="http://schemas.microsoft.com/office/drawing/2014/chart" uri="{C3380CC4-5D6E-409C-BE32-E72D297353CC}">
              <c16:uniqueId val="{00000001-B844-4076-8EE8-5A43F5B5FAA9}"/>
            </c:ext>
          </c:extLst>
        </c:ser>
        <c:dLbls>
          <c:showLegendKey val="0"/>
          <c:showVal val="0"/>
          <c:showCatName val="0"/>
          <c:showSerName val="0"/>
          <c:showPercent val="0"/>
          <c:showBubbleSize val="0"/>
        </c:dLbls>
        <c:marker val="1"/>
        <c:smooth val="0"/>
        <c:axId val="377918496"/>
        <c:axId val="377924376"/>
      </c:lineChart>
      <c:dateAx>
        <c:axId val="377918496"/>
        <c:scaling>
          <c:orientation val="minMax"/>
        </c:scaling>
        <c:delete val="1"/>
        <c:axPos val="b"/>
        <c:numFmt formatCode="ge" sourceLinked="1"/>
        <c:majorTickMark val="none"/>
        <c:minorTickMark val="none"/>
        <c:tickLblPos val="none"/>
        <c:crossAx val="377924376"/>
        <c:crosses val="autoZero"/>
        <c:auto val="1"/>
        <c:lblOffset val="100"/>
        <c:baseTimeUnit val="years"/>
      </c:dateAx>
      <c:valAx>
        <c:axId val="37792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9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50.17</c:v>
                </c:pt>
              </c:numCache>
            </c:numRef>
          </c:val>
          <c:extLst xmlns:c16r2="http://schemas.microsoft.com/office/drawing/2015/06/chart">
            <c:ext xmlns:c16="http://schemas.microsoft.com/office/drawing/2014/chart" uri="{C3380CC4-5D6E-409C-BE32-E72D297353CC}">
              <c16:uniqueId val="{00000000-6071-4635-9570-5C1C966F9521}"/>
            </c:ext>
          </c:extLst>
        </c:ser>
        <c:dLbls>
          <c:showLegendKey val="0"/>
          <c:showVal val="0"/>
          <c:showCatName val="0"/>
          <c:showSerName val="0"/>
          <c:showPercent val="0"/>
          <c:showBubbleSize val="0"/>
        </c:dLbls>
        <c:gapWidth val="150"/>
        <c:axId val="377924768"/>
        <c:axId val="37791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48.58</c:v>
                </c:pt>
              </c:numCache>
            </c:numRef>
          </c:val>
          <c:smooth val="0"/>
          <c:extLst xmlns:c16r2="http://schemas.microsoft.com/office/drawing/2015/06/chart">
            <c:ext xmlns:c16="http://schemas.microsoft.com/office/drawing/2014/chart" uri="{C3380CC4-5D6E-409C-BE32-E72D297353CC}">
              <c16:uniqueId val="{00000001-6071-4635-9570-5C1C966F9521}"/>
            </c:ext>
          </c:extLst>
        </c:ser>
        <c:dLbls>
          <c:showLegendKey val="0"/>
          <c:showVal val="0"/>
          <c:showCatName val="0"/>
          <c:showSerName val="0"/>
          <c:showPercent val="0"/>
          <c:showBubbleSize val="0"/>
        </c:dLbls>
        <c:marker val="1"/>
        <c:smooth val="0"/>
        <c:axId val="377924768"/>
        <c:axId val="377918888"/>
      </c:lineChart>
      <c:dateAx>
        <c:axId val="377924768"/>
        <c:scaling>
          <c:orientation val="minMax"/>
        </c:scaling>
        <c:delete val="1"/>
        <c:axPos val="b"/>
        <c:numFmt formatCode="ge" sourceLinked="1"/>
        <c:majorTickMark val="none"/>
        <c:minorTickMark val="none"/>
        <c:tickLblPos val="none"/>
        <c:crossAx val="377918888"/>
        <c:crosses val="autoZero"/>
        <c:auto val="1"/>
        <c:lblOffset val="100"/>
        <c:baseTimeUnit val="years"/>
      </c:dateAx>
      <c:valAx>
        <c:axId val="37791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92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1181.6300000000001</c:v>
                </c:pt>
              </c:numCache>
            </c:numRef>
          </c:val>
          <c:extLst xmlns:c16r2="http://schemas.microsoft.com/office/drawing/2015/06/chart">
            <c:ext xmlns:c16="http://schemas.microsoft.com/office/drawing/2014/chart" uri="{C3380CC4-5D6E-409C-BE32-E72D297353CC}">
              <c16:uniqueId val="{00000000-BF28-4E4F-B772-2A9A3397F2D3}"/>
            </c:ext>
          </c:extLst>
        </c:ser>
        <c:dLbls>
          <c:showLegendKey val="0"/>
          <c:showVal val="0"/>
          <c:showCatName val="0"/>
          <c:showSerName val="0"/>
          <c:showPercent val="0"/>
          <c:showBubbleSize val="0"/>
        </c:dLbls>
        <c:gapWidth val="150"/>
        <c:axId val="377923592"/>
        <c:axId val="37792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506.14</c:v>
                </c:pt>
              </c:numCache>
            </c:numRef>
          </c:val>
          <c:smooth val="0"/>
          <c:extLst xmlns:c16r2="http://schemas.microsoft.com/office/drawing/2015/06/chart">
            <c:ext xmlns:c16="http://schemas.microsoft.com/office/drawing/2014/chart" uri="{C3380CC4-5D6E-409C-BE32-E72D297353CC}">
              <c16:uniqueId val="{00000001-BF28-4E4F-B772-2A9A3397F2D3}"/>
            </c:ext>
          </c:extLst>
        </c:ser>
        <c:dLbls>
          <c:showLegendKey val="0"/>
          <c:showVal val="0"/>
          <c:showCatName val="0"/>
          <c:showSerName val="0"/>
          <c:showPercent val="0"/>
          <c:showBubbleSize val="0"/>
        </c:dLbls>
        <c:marker val="1"/>
        <c:smooth val="0"/>
        <c:axId val="377923592"/>
        <c:axId val="377923984"/>
      </c:lineChart>
      <c:dateAx>
        <c:axId val="377923592"/>
        <c:scaling>
          <c:orientation val="minMax"/>
        </c:scaling>
        <c:delete val="1"/>
        <c:axPos val="b"/>
        <c:numFmt formatCode="ge" sourceLinked="1"/>
        <c:majorTickMark val="none"/>
        <c:minorTickMark val="none"/>
        <c:tickLblPos val="none"/>
        <c:crossAx val="377923984"/>
        <c:crosses val="autoZero"/>
        <c:auto val="1"/>
        <c:lblOffset val="100"/>
        <c:baseTimeUnit val="years"/>
      </c:dateAx>
      <c:valAx>
        <c:axId val="37792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92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44.77</c:v>
                </c:pt>
              </c:numCache>
            </c:numRef>
          </c:val>
          <c:extLst xmlns:c16r2="http://schemas.microsoft.com/office/drawing/2015/06/chart">
            <c:ext xmlns:c16="http://schemas.microsoft.com/office/drawing/2014/chart" uri="{C3380CC4-5D6E-409C-BE32-E72D297353CC}">
              <c16:uniqueId val="{00000000-6C64-478D-8CDA-1F2F0877A699}"/>
            </c:ext>
          </c:extLst>
        </c:ser>
        <c:dLbls>
          <c:showLegendKey val="0"/>
          <c:showVal val="0"/>
          <c:showCatName val="0"/>
          <c:showSerName val="0"/>
          <c:showPercent val="0"/>
          <c:showBubbleSize val="0"/>
        </c:dLbls>
        <c:gapWidth val="150"/>
        <c:axId val="377920456"/>
        <c:axId val="37791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35.86</c:v>
                </c:pt>
              </c:numCache>
            </c:numRef>
          </c:val>
          <c:smooth val="0"/>
          <c:extLst xmlns:c16r2="http://schemas.microsoft.com/office/drawing/2015/06/chart">
            <c:ext xmlns:c16="http://schemas.microsoft.com/office/drawing/2014/chart" uri="{C3380CC4-5D6E-409C-BE32-E72D297353CC}">
              <c16:uniqueId val="{00000001-6C64-478D-8CDA-1F2F0877A699}"/>
            </c:ext>
          </c:extLst>
        </c:ser>
        <c:dLbls>
          <c:showLegendKey val="0"/>
          <c:showVal val="0"/>
          <c:showCatName val="0"/>
          <c:showSerName val="0"/>
          <c:showPercent val="0"/>
          <c:showBubbleSize val="0"/>
        </c:dLbls>
        <c:marker val="1"/>
        <c:smooth val="0"/>
        <c:axId val="377920456"/>
        <c:axId val="377917712"/>
      </c:lineChart>
      <c:dateAx>
        <c:axId val="377920456"/>
        <c:scaling>
          <c:orientation val="minMax"/>
        </c:scaling>
        <c:delete val="1"/>
        <c:axPos val="b"/>
        <c:numFmt formatCode="ge" sourceLinked="1"/>
        <c:majorTickMark val="none"/>
        <c:minorTickMark val="none"/>
        <c:tickLblPos val="none"/>
        <c:crossAx val="377917712"/>
        <c:crosses val="autoZero"/>
        <c:auto val="1"/>
        <c:lblOffset val="100"/>
        <c:baseTimeUnit val="years"/>
      </c:dateAx>
      <c:valAx>
        <c:axId val="37791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92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338.18</c:v>
                </c:pt>
              </c:numCache>
            </c:numRef>
          </c:val>
          <c:extLst xmlns:c16r2="http://schemas.microsoft.com/office/drawing/2015/06/chart">
            <c:ext xmlns:c16="http://schemas.microsoft.com/office/drawing/2014/chart" uri="{C3380CC4-5D6E-409C-BE32-E72D297353CC}">
              <c16:uniqueId val="{00000000-F705-4610-8CFD-4AF64FD48882}"/>
            </c:ext>
          </c:extLst>
        </c:ser>
        <c:dLbls>
          <c:showLegendKey val="0"/>
          <c:showVal val="0"/>
          <c:showCatName val="0"/>
          <c:showSerName val="0"/>
          <c:showPercent val="0"/>
          <c:showBubbleSize val="0"/>
        </c:dLbls>
        <c:gapWidth val="150"/>
        <c:axId val="377922416"/>
        <c:axId val="37792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448.63</c:v>
                </c:pt>
              </c:numCache>
            </c:numRef>
          </c:val>
          <c:smooth val="0"/>
          <c:extLst xmlns:c16r2="http://schemas.microsoft.com/office/drawing/2015/06/chart">
            <c:ext xmlns:c16="http://schemas.microsoft.com/office/drawing/2014/chart" uri="{C3380CC4-5D6E-409C-BE32-E72D297353CC}">
              <c16:uniqueId val="{00000001-F705-4610-8CFD-4AF64FD48882}"/>
            </c:ext>
          </c:extLst>
        </c:ser>
        <c:dLbls>
          <c:showLegendKey val="0"/>
          <c:showVal val="0"/>
          <c:showCatName val="0"/>
          <c:showSerName val="0"/>
          <c:showPercent val="0"/>
          <c:showBubbleSize val="0"/>
        </c:dLbls>
        <c:marker val="1"/>
        <c:smooth val="0"/>
        <c:axId val="377922416"/>
        <c:axId val="377921632"/>
      </c:lineChart>
      <c:dateAx>
        <c:axId val="377922416"/>
        <c:scaling>
          <c:orientation val="minMax"/>
        </c:scaling>
        <c:delete val="1"/>
        <c:axPos val="b"/>
        <c:numFmt formatCode="ge" sourceLinked="1"/>
        <c:majorTickMark val="none"/>
        <c:minorTickMark val="none"/>
        <c:tickLblPos val="none"/>
        <c:crossAx val="377921632"/>
        <c:crosses val="autoZero"/>
        <c:auto val="1"/>
        <c:lblOffset val="100"/>
        <c:baseTimeUnit val="years"/>
      </c:dateAx>
      <c:valAx>
        <c:axId val="3779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92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萩市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林業集落排水</v>
      </c>
      <c r="Q8" s="48"/>
      <c r="R8" s="48"/>
      <c r="S8" s="48"/>
      <c r="T8" s="48"/>
      <c r="U8" s="48"/>
      <c r="V8" s="48"/>
      <c r="W8" s="48" t="str">
        <f>データ!L6</f>
        <v>G2</v>
      </c>
      <c r="X8" s="48"/>
      <c r="Y8" s="48"/>
      <c r="Z8" s="48"/>
      <c r="AA8" s="48"/>
      <c r="AB8" s="48"/>
      <c r="AC8" s="48"/>
      <c r="AD8" s="49" t="str">
        <f>データ!$M$6</f>
        <v>非設置</v>
      </c>
      <c r="AE8" s="49"/>
      <c r="AF8" s="49"/>
      <c r="AG8" s="49"/>
      <c r="AH8" s="49"/>
      <c r="AI8" s="49"/>
      <c r="AJ8" s="49"/>
      <c r="AK8" s="3"/>
      <c r="AL8" s="50">
        <f>データ!S6</f>
        <v>47625</v>
      </c>
      <c r="AM8" s="50"/>
      <c r="AN8" s="50"/>
      <c r="AO8" s="50"/>
      <c r="AP8" s="50"/>
      <c r="AQ8" s="50"/>
      <c r="AR8" s="50"/>
      <c r="AS8" s="50"/>
      <c r="AT8" s="45">
        <f>データ!T6</f>
        <v>698.31</v>
      </c>
      <c r="AU8" s="45"/>
      <c r="AV8" s="45"/>
      <c r="AW8" s="45"/>
      <c r="AX8" s="45"/>
      <c r="AY8" s="45"/>
      <c r="AZ8" s="45"/>
      <c r="BA8" s="45"/>
      <c r="BB8" s="45">
        <f>データ!U6</f>
        <v>68.2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88.74</v>
      </c>
      <c r="J10" s="45"/>
      <c r="K10" s="45"/>
      <c r="L10" s="45"/>
      <c r="M10" s="45"/>
      <c r="N10" s="45"/>
      <c r="O10" s="45"/>
      <c r="P10" s="45">
        <f>データ!P6</f>
        <v>0.08</v>
      </c>
      <c r="Q10" s="45"/>
      <c r="R10" s="45"/>
      <c r="S10" s="45"/>
      <c r="T10" s="45"/>
      <c r="U10" s="45"/>
      <c r="V10" s="45"/>
      <c r="W10" s="45">
        <f>データ!Q6</f>
        <v>100</v>
      </c>
      <c r="X10" s="45"/>
      <c r="Y10" s="45"/>
      <c r="Z10" s="45"/>
      <c r="AA10" s="45"/>
      <c r="AB10" s="45"/>
      <c r="AC10" s="45"/>
      <c r="AD10" s="50">
        <f>データ!R6</f>
        <v>2916</v>
      </c>
      <c r="AE10" s="50"/>
      <c r="AF10" s="50"/>
      <c r="AG10" s="50"/>
      <c r="AH10" s="50"/>
      <c r="AI10" s="50"/>
      <c r="AJ10" s="50"/>
      <c r="AK10" s="2"/>
      <c r="AL10" s="50">
        <f>データ!V6</f>
        <v>38</v>
      </c>
      <c r="AM10" s="50"/>
      <c r="AN10" s="50"/>
      <c r="AO10" s="50"/>
      <c r="AP10" s="50"/>
      <c r="AQ10" s="50"/>
      <c r="AR10" s="50"/>
      <c r="AS10" s="50"/>
      <c r="AT10" s="45">
        <f>データ!W6</f>
        <v>0.04</v>
      </c>
      <c r="AU10" s="45"/>
      <c r="AV10" s="45"/>
      <c r="AW10" s="45"/>
      <c r="AX10" s="45"/>
      <c r="AY10" s="45"/>
      <c r="AZ10" s="45"/>
      <c r="BA10" s="45"/>
      <c r="BB10" s="45">
        <f>データ!X6</f>
        <v>950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【92.29】</v>
      </c>
      <c r="F85" s="26" t="str">
        <f>データ!AT6</f>
        <v>【464.55】</v>
      </c>
      <c r="G85" s="26" t="str">
        <f>データ!BE6</f>
        <v>【48.58】</v>
      </c>
      <c r="H85" s="26" t="str">
        <f>データ!BP6</f>
        <v>【537.63】</v>
      </c>
      <c r="I85" s="26" t="str">
        <f>データ!CA6</f>
        <v>【35.31】</v>
      </c>
      <c r="J85" s="26" t="str">
        <f>データ!CL6</f>
        <v>【453.83】</v>
      </c>
      <c r="K85" s="26" t="str">
        <f>データ!CW6</f>
        <v>【48.17】</v>
      </c>
      <c r="L85" s="26" t="str">
        <f>データ!DH6</f>
        <v>【90.38】</v>
      </c>
      <c r="M85" s="26" t="str">
        <f>データ!DS6</f>
        <v>【37.74】</v>
      </c>
      <c r="N85" s="26" t="str">
        <f>データ!ED6</f>
        <v>【0.00】</v>
      </c>
      <c r="O85" s="26" t="str">
        <f>データ!EO6</f>
        <v>【0.00】</v>
      </c>
    </row>
  </sheetData>
  <sheetProtection algorithmName="SHA-512" hashValue="S9lzRChxGh5c+wKeiIH2NngnN/W3rD/Q7kLog5Vv09mVJwYGbMshUWSZpLCfjDgVShWCJCTsJuvFY1zcTR2ncg==" saltValue="AhSspzGUiRSEHGZdyBe0R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352047</v>
      </c>
      <c r="D6" s="33">
        <f t="shared" si="3"/>
        <v>46</v>
      </c>
      <c r="E6" s="33">
        <f t="shared" si="3"/>
        <v>17</v>
      </c>
      <c r="F6" s="33">
        <f t="shared" si="3"/>
        <v>7</v>
      </c>
      <c r="G6" s="33">
        <f t="shared" si="3"/>
        <v>0</v>
      </c>
      <c r="H6" s="33" t="str">
        <f t="shared" si="3"/>
        <v>山口県　萩市</v>
      </c>
      <c r="I6" s="33" t="str">
        <f t="shared" si="3"/>
        <v>法適用</v>
      </c>
      <c r="J6" s="33" t="str">
        <f t="shared" si="3"/>
        <v>下水道事業</v>
      </c>
      <c r="K6" s="33" t="str">
        <f t="shared" si="3"/>
        <v>林業集落排水</v>
      </c>
      <c r="L6" s="33" t="str">
        <f t="shared" si="3"/>
        <v>G2</v>
      </c>
      <c r="M6" s="33" t="str">
        <f t="shared" si="3"/>
        <v>非設置</v>
      </c>
      <c r="N6" s="34" t="str">
        <f t="shared" si="3"/>
        <v>-</v>
      </c>
      <c r="O6" s="34">
        <f t="shared" si="3"/>
        <v>88.74</v>
      </c>
      <c r="P6" s="34">
        <f t="shared" si="3"/>
        <v>0.08</v>
      </c>
      <c r="Q6" s="34">
        <f t="shared" si="3"/>
        <v>100</v>
      </c>
      <c r="R6" s="34">
        <f t="shared" si="3"/>
        <v>2916</v>
      </c>
      <c r="S6" s="34">
        <f t="shared" si="3"/>
        <v>47625</v>
      </c>
      <c r="T6" s="34">
        <f t="shared" si="3"/>
        <v>698.31</v>
      </c>
      <c r="U6" s="34">
        <f t="shared" si="3"/>
        <v>68.2</v>
      </c>
      <c r="V6" s="34">
        <f t="shared" si="3"/>
        <v>38</v>
      </c>
      <c r="W6" s="34">
        <f t="shared" si="3"/>
        <v>0.04</v>
      </c>
      <c r="X6" s="34">
        <f t="shared" si="3"/>
        <v>950</v>
      </c>
      <c r="Y6" s="35" t="str">
        <f>IF(Y7="",NA(),Y7)</f>
        <v>-</v>
      </c>
      <c r="Z6" s="35" t="str">
        <f t="shared" ref="Z6:AH6" si="4">IF(Z7="",NA(),Z7)</f>
        <v>-</v>
      </c>
      <c r="AA6" s="35" t="str">
        <f t="shared" si="4"/>
        <v>-</v>
      </c>
      <c r="AB6" s="35" t="str">
        <f t="shared" si="4"/>
        <v>-</v>
      </c>
      <c r="AC6" s="35">
        <f t="shared" si="4"/>
        <v>100</v>
      </c>
      <c r="AD6" s="35" t="str">
        <f t="shared" si="4"/>
        <v>-</v>
      </c>
      <c r="AE6" s="35" t="str">
        <f t="shared" si="4"/>
        <v>-</v>
      </c>
      <c r="AF6" s="35" t="str">
        <f t="shared" si="4"/>
        <v>-</v>
      </c>
      <c r="AG6" s="35" t="str">
        <f t="shared" si="4"/>
        <v>-</v>
      </c>
      <c r="AH6" s="35">
        <f t="shared" si="4"/>
        <v>92.29</v>
      </c>
      <c r="AI6" s="34" t="str">
        <f>IF(AI7="","",IF(AI7="-","【-】","【"&amp;SUBSTITUTE(TEXT(AI7,"#,##0.00"),"-","△")&amp;"】"))</f>
        <v>【92.29】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464.55</v>
      </c>
      <c r="AT6" s="34" t="str">
        <f>IF(AT7="","",IF(AT7="-","【-】","【"&amp;SUBSTITUTE(TEXT(AT7,"#,##0.00"),"-","△")&amp;"】"))</f>
        <v>【464.55】</v>
      </c>
      <c r="AU6" s="35" t="str">
        <f>IF(AU7="",NA(),AU7)</f>
        <v>-</v>
      </c>
      <c r="AV6" s="35" t="str">
        <f t="shared" ref="AV6:BD6" si="6">IF(AV7="",NA(),AV7)</f>
        <v>-</v>
      </c>
      <c r="AW6" s="35" t="str">
        <f t="shared" si="6"/>
        <v>-</v>
      </c>
      <c r="AX6" s="35" t="str">
        <f t="shared" si="6"/>
        <v>-</v>
      </c>
      <c r="AY6" s="35">
        <f t="shared" si="6"/>
        <v>50.17</v>
      </c>
      <c r="AZ6" s="35" t="str">
        <f t="shared" si="6"/>
        <v>-</v>
      </c>
      <c r="BA6" s="35" t="str">
        <f t="shared" si="6"/>
        <v>-</v>
      </c>
      <c r="BB6" s="35" t="str">
        <f t="shared" si="6"/>
        <v>-</v>
      </c>
      <c r="BC6" s="35" t="str">
        <f t="shared" si="6"/>
        <v>-</v>
      </c>
      <c r="BD6" s="35">
        <f t="shared" si="6"/>
        <v>48.58</v>
      </c>
      <c r="BE6" s="34" t="str">
        <f>IF(BE7="","",IF(BE7="-","【-】","【"&amp;SUBSTITUTE(TEXT(BE7,"#,##0.00"),"-","△")&amp;"】"))</f>
        <v>【48.58】</v>
      </c>
      <c r="BF6" s="35" t="str">
        <f>IF(BF7="",NA(),BF7)</f>
        <v>-</v>
      </c>
      <c r="BG6" s="35" t="str">
        <f t="shared" ref="BG6:BO6" si="7">IF(BG7="",NA(),BG7)</f>
        <v>-</v>
      </c>
      <c r="BH6" s="35" t="str">
        <f t="shared" si="7"/>
        <v>-</v>
      </c>
      <c r="BI6" s="35" t="str">
        <f t="shared" si="7"/>
        <v>-</v>
      </c>
      <c r="BJ6" s="35">
        <f t="shared" si="7"/>
        <v>1181.6300000000001</v>
      </c>
      <c r="BK6" s="35" t="str">
        <f t="shared" si="7"/>
        <v>-</v>
      </c>
      <c r="BL6" s="35" t="str">
        <f t="shared" si="7"/>
        <v>-</v>
      </c>
      <c r="BM6" s="35" t="str">
        <f t="shared" si="7"/>
        <v>-</v>
      </c>
      <c r="BN6" s="35" t="str">
        <f t="shared" si="7"/>
        <v>-</v>
      </c>
      <c r="BO6" s="35">
        <f t="shared" si="7"/>
        <v>506.14</v>
      </c>
      <c r="BP6" s="34" t="str">
        <f>IF(BP7="","",IF(BP7="-","【-】","【"&amp;SUBSTITUTE(TEXT(BP7,"#,##0.00"),"-","△")&amp;"】"))</f>
        <v>【537.63】</v>
      </c>
      <c r="BQ6" s="35" t="str">
        <f>IF(BQ7="",NA(),BQ7)</f>
        <v>-</v>
      </c>
      <c r="BR6" s="35" t="str">
        <f t="shared" ref="BR6:BZ6" si="8">IF(BR7="",NA(),BR7)</f>
        <v>-</v>
      </c>
      <c r="BS6" s="35" t="str">
        <f t="shared" si="8"/>
        <v>-</v>
      </c>
      <c r="BT6" s="35" t="str">
        <f t="shared" si="8"/>
        <v>-</v>
      </c>
      <c r="BU6" s="35">
        <f t="shared" si="8"/>
        <v>44.77</v>
      </c>
      <c r="BV6" s="35" t="str">
        <f t="shared" si="8"/>
        <v>-</v>
      </c>
      <c r="BW6" s="35" t="str">
        <f t="shared" si="8"/>
        <v>-</v>
      </c>
      <c r="BX6" s="35" t="str">
        <f t="shared" si="8"/>
        <v>-</v>
      </c>
      <c r="BY6" s="35" t="str">
        <f t="shared" si="8"/>
        <v>-</v>
      </c>
      <c r="BZ6" s="35">
        <f t="shared" si="8"/>
        <v>35.86</v>
      </c>
      <c r="CA6" s="34" t="str">
        <f>IF(CA7="","",IF(CA7="-","【-】","【"&amp;SUBSTITUTE(TEXT(CA7,"#,##0.00"),"-","△")&amp;"】"))</f>
        <v>【35.31】</v>
      </c>
      <c r="CB6" s="35" t="str">
        <f>IF(CB7="",NA(),CB7)</f>
        <v>-</v>
      </c>
      <c r="CC6" s="35" t="str">
        <f t="shared" ref="CC6:CK6" si="9">IF(CC7="",NA(),CC7)</f>
        <v>-</v>
      </c>
      <c r="CD6" s="35" t="str">
        <f t="shared" si="9"/>
        <v>-</v>
      </c>
      <c r="CE6" s="35" t="str">
        <f t="shared" si="9"/>
        <v>-</v>
      </c>
      <c r="CF6" s="35">
        <f t="shared" si="9"/>
        <v>338.18</v>
      </c>
      <c r="CG6" s="35" t="str">
        <f t="shared" si="9"/>
        <v>-</v>
      </c>
      <c r="CH6" s="35" t="str">
        <f t="shared" si="9"/>
        <v>-</v>
      </c>
      <c r="CI6" s="35" t="str">
        <f t="shared" si="9"/>
        <v>-</v>
      </c>
      <c r="CJ6" s="35" t="str">
        <f t="shared" si="9"/>
        <v>-</v>
      </c>
      <c r="CK6" s="35">
        <f t="shared" si="9"/>
        <v>448.63</v>
      </c>
      <c r="CL6" s="34" t="str">
        <f>IF(CL7="","",IF(CL7="-","【-】","【"&amp;SUBSTITUTE(TEXT(CL7,"#,##0.00"),"-","△")&amp;"】"))</f>
        <v>【453.83】</v>
      </c>
      <c r="CM6" s="35" t="str">
        <f>IF(CM7="",NA(),CM7)</f>
        <v>-</v>
      </c>
      <c r="CN6" s="35" t="str">
        <f t="shared" ref="CN6:CV6" si="10">IF(CN7="",NA(),CN7)</f>
        <v>-</v>
      </c>
      <c r="CO6" s="35" t="str">
        <f t="shared" si="10"/>
        <v>-</v>
      </c>
      <c r="CP6" s="35" t="str">
        <f t="shared" si="10"/>
        <v>-</v>
      </c>
      <c r="CQ6" s="35">
        <f t="shared" si="10"/>
        <v>29.63</v>
      </c>
      <c r="CR6" s="35" t="str">
        <f t="shared" si="10"/>
        <v>-</v>
      </c>
      <c r="CS6" s="35" t="str">
        <f t="shared" si="10"/>
        <v>-</v>
      </c>
      <c r="CT6" s="35" t="str">
        <f t="shared" si="10"/>
        <v>-</v>
      </c>
      <c r="CU6" s="35" t="str">
        <f t="shared" si="10"/>
        <v>-</v>
      </c>
      <c r="CV6" s="35">
        <f t="shared" si="10"/>
        <v>48.01</v>
      </c>
      <c r="CW6" s="34" t="str">
        <f>IF(CW7="","",IF(CW7="-","【-】","【"&amp;SUBSTITUTE(TEXT(CW7,"#,##0.00"),"-","△")&amp;"】"))</f>
        <v>【48.17】</v>
      </c>
      <c r="CX6" s="35" t="str">
        <f>IF(CX7="",NA(),CX7)</f>
        <v>-</v>
      </c>
      <c r="CY6" s="35" t="str">
        <f t="shared" ref="CY6:DG6" si="11">IF(CY7="",NA(),CY7)</f>
        <v>-</v>
      </c>
      <c r="CZ6" s="35" t="str">
        <f t="shared" si="11"/>
        <v>-</v>
      </c>
      <c r="DA6" s="35" t="str">
        <f t="shared" si="11"/>
        <v>-</v>
      </c>
      <c r="DB6" s="35">
        <f t="shared" si="11"/>
        <v>81.58</v>
      </c>
      <c r="DC6" s="35" t="str">
        <f t="shared" si="11"/>
        <v>-</v>
      </c>
      <c r="DD6" s="35" t="str">
        <f t="shared" si="11"/>
        <v>-</v>
      </c>
      <c r="DE6" s="35" t="str">
        <f t="shared" si="11"/>
        <v>-</v>
      </c>
      <c r="DF6" s="35" t="str">
        <f t="shared" si="11"/>
        <v>-</v>
      </c>
      <c r="DG6" s="35">
        <f t="shared" si="11"/>
        <v>91.18</v>
      </c>
      <c r="DH6" s="34" t="str">
        <f>IF(DH7="","",IF(DH7="-","【-】","【"&amp;SUBSTITUTE(TEXT(DH7,"#,##0.00"),"-","△")&amp;"】"))</f>
        <v>【90.38】</v>
      </c>
      <c r="DI6" s="35" t="str">
        <f>IF(DI7="",NA(),DI7)</f>
        <v>-</v>
      </c>
      <c r="DJ6" s="35" t="str">
        <f t="shared" ref="DJ6:DR6" si="12">IF(DJ7="",NA(),DJ7)</f>
        <v>-</v>
      </c>
      <c r="DK6" s="35" t="str">
        <f t="shared" si="12"/>
        <v>-</v>
      </c>
      <c r="DL6" s="35" t="str">
        <f t="shared" si="12"/>
        <v>-</v>
      </c>
      <c r="DM6" s="35">
        <f t="shared" si="12"/>
        <v>53.67</v>
      </c>
      <c r="DN6" s="35" t="str">
        <f t="shared" si="12"/>
        <v>-</v>
      </c>
      <c r="DO6" s="35" t="str">
        <f t="shared" si="12"/>
        <v>-</v>
      </c>
      <c r="DP6" s="35" t="str">
        <f t="shared" si="12"/>
        <v>-</v>
      </c>
      <c r="DQ6" s="35" t="str">
        <f t="shared" si="12"/>
        <v>-</v>
      </c>
      <c r="DR6" s="35">
        <f t="shared" si="12"/>
        <v>37.74</v>
      </c>
      <c r="DS6" s="34" t="str">
        <f>IF(DS7="","",IF(DS7="-","【-】","【"&amp;SUBSTITUTE(TEXT(DS7,"#,##0.00"),"-","△")&amp;"】"))</f>
        <v>【37.74】</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4">
        <f t="shared" si="14"/>
        <v>0</v>
      </c>
      <c r="EO6" s="34" t="str">
        <f>IF(EO7="","",IF(EO7="-","【-】","【"&amp;SUBSTITUTE(TEXT(EO7,"#,##0.00"),"-","△")&amp;"】"))</f>
        <v>【0.00】</v>
      </c>
    </row>
    <row r="7" spans="1:148" s="36" customFormat="1" x14ac:dyDescent="0.15">
      <c r="A7" s="28"/>
      <c r="B7" s="37">
        <v>2018</v>
      </c>
      <c r="C7" s="37">
        <v>352047</v>
      </c>
      <c r="D7" s="37">
        <v>46</v>
      </c>
      <c r="E7" s="37">
        <v>17</v>
      </c>
      <c r="F7" s="37">
        <v>7</v>
      </c>
      <c r="G7" s="37">
        <v>0</v>
      </c>
      <c r="H7" s="37" t="s">
        <v>96</v>
      </c>
      <c r="I7" s="37" t="s">
        <v>97</v>
      </c>
      <c r="J7" s="37" t="s">
        <v>98</v>
      </c>
      <c r="K7" s="37" t="s">
        <v>99</v>
      </c>
      <c r="L7" s="37" t="s">
        <v>100</v>
      </c>
      <c r="M7" s="37" t="s">
        <v>101</v>
      </c>
      <c r="N7" s="38" t="s">
        <v>102</v>
      </c>
      <c r="O7" s="38">
        <v>88.74</v>
      </c>
      <c r="P7" s="38">
        <v>0.08</v>
      </c>
      <c r="Q7" s="38">
        <v>100</v>
      </c>
      <c r="R7" s="38">
        <v>2916</v>
      </c>
      <c r="S7" s="38">
        <v>47625</v>
      </c>
      <c r="T7" s="38">
        <v>698.31</v>
      </c>
      <c r="U7" s="38">
        <v>68.2</v>
      </c>
      <c r="V7" s="38">
        <v>38</v>
      </c>
      <c r="W7" s="38">
        <v>0.04</v>
      </c>
      <c r="X7" s="38">
        <v>950</v>
      </c>
      <c r="Y7" s="38" t="s">
        <v>102</v>
      </c>
      <c r="Z7" s="38" t="s">
        <v>102</v>
      </c>
      <c r="AA7" s="38" t="s">
        <v>102</v>
      </c>
      <c r="AB7" s="38" t="s">
        <v>102</v>
      </c>
      <c r="AC7" s="38">
        <v>100</v>
      </c>
      <c r="AD7" s="38" t="s">
        <v>102</v>
      </c>
      <c r="AE7" s="38" t="s">
        <v>102</v>
      </c>
      <c r="AF7" s="38" t="s">
        <v>102</v>
      </c>
      <c r="AG7" s="38" t="s">
        <v>102</v>
      </c>
      <c r="AH7" s="38">
        <v>92.29</v>
      </c>
      <c r="AI7" s="38">
        <v>92.29</v>
      </c>
      <c r="AJ7" s="38" t="s">
        <v>102</v>
      </c>
      <c r="AK7" s="38" t="s">
        <v>102</v>
      </c>
      <c r="AL7" s="38" t="s">
        <v>102</v>
      </c>
      <c r="AM7" s="38" t="s">
        <v>102</v>
      </c>
      <c r="AN7" s="38">
        <v>0</v>
      </c>
      <c r="AO7" s="38" t="s">
        <v>102</v>
      </c>
      <c r="AP7" s="38" t="s">
        <v>102</v>
      </c>
      <c r="AQ7" s="38" t="s">
        <v>102</v>
      </c>
      <c r="AR7" s="38" t="s">
        <v>102</v>
      </c>
      <c r="AS7" s="38">
        <v>464.55</v>
      </c>
      <c r="AT7" s="38">
        <v>464.55</v>
      </c>
      <c r="AU7" s="38" t="s">
        <v>102</v>
      </c>
      <c r="AV7" s="38" t="s">
        <v>102</v>
      </c>
      <c r="AW7" s="38" t="s">
        <v>102</v>
      </c>
      <c r="AX7" s="38" t="s">
        <v>102</v>
      </c>
      <c r="AY7" s="38">
        <v>50.17</v>
      </c>
      <c r="AZ7" s="38" t="s">
        <v>102</v>
      </c>
      <c r="BA7" s="38" t="s">
        <v>102</v>
      </c>
      <c r="BB7" s="38" t="s">
        <v>102</v>
      </c>
      <c r="BC7" s="38" t="s">
        <v>102</v>
      </c>
      <c r="BD7" s="38">
        <v>48.58</v>
      </c>
      <c r="BE7" s="38">
        <v>48.58</v>
      </c>
      <c r="BF7" s="38" t="s">
        <v>102</v>
      </c>
      <c r="BG7" s="38" t="s">
        <v>102</v>
      </c>
      <c r="BH7" s="38" t="s">
        <v>102</v>
      </c>
      <c r="BI7" s="38" t="s">
        <v>102</v>
      </c>
      <c r="BJ7" s="38">
        <v>1181.6300000000001</v>
      </c>
      <c r="BK7" s="38" t="s">
        <v>102</v>
      </c>
      <c r="BL7" s="38" t="s">
        <v>102</v>
      </c>
      <c r="BM7" s="38" t="s">
        <v>102</v>
      </c>
      <c r="BN7" s="38" t="s">
        <v>102</v>
      </c>
      <c r="BO7" s="38">
        <v>506.14</v>
      </c>
      <c r="BP7" s="38">
        <v>537.63</v>
      </c>
      <c r="BQ7" s="38" t="s">
        <v>102</v>
      </c>
      <c r="BR7" s="38" t="s">
        <v>102</v>
      </c>
      <c r="BS7" s="38" t="s">
        <v>102</v>
      </c>
      <c r="BT7" s="38" t="s">
        <v>102</v>
      </c>
      <c r="BU7" s="38">
        <v>44.77</v>
      </c>
      <c r="BV7" s="38" t="s">
        <v>102</v>
      </c>
      <c r="BW7" s="38" t="s">
        <v>102</v>
      </c>
      <c r="BX7" s="38" t="s">
        <v>102</v>
      </c>
      <c r="BY7" s="38" t="s">
        <v>102</v>
      </c>
      <c r="BZ7" s="38">
        <v>35.86</v>
      </c>
      <c r="CA7" s="38">
        <v>35.31</v>
      </c>
      <c r="CB7" s="38" t="s">
        <v>102</v>
      </c>
      <c r="CC7" s="38" t="s">
        <v>102</v>
      </c>
      <c r="CD7" s="38" t="s">
        <v>102</v>
      </c>
      <c r="CE7" s="38" t="s">
        <v>102</v>
      </c>
      <c r="CF7" s="38">
        <v>338.18</v>
      </c>
      <c r="CG7" s="38" t="s">
        <v>102</v>
      </c>
      <c r="CH7" s="38" t="s">
        <v>102</v>
      </c>
      <c r="CI7" s="38" t="s">
        <v>102</v>
      </c>
      <c r="CJ7" s="38" t="s">
        <v>102</v>
      </c>
      <c r="CK7" s="38">
        <v>448.63</v>
      </c>
      <c r="CL7" s="38">
        <v>453.83</v>
      </c>
      <c r="CM7" s="38" t="s">
        <v>102</v>
      </c>
      <c r="CN7" s="38" t="s">
        <v>102</v>
      </c>
      <c r="CO7" s="38" t="s">
        <v>102</v>
      </c>
      <c r="CP7" s="38" t="s">
        <v>102</v>
      </c>
      <c r="CQ7" s="38">
        <v>29.63</v>
      </c>
      <c r="CR7" s="38" t="s">
        <v>102</v>
      </c>
      <c r="CS7" s="38" t="s">
        <v>102</v>
      </c>
      <c r="CT7" s="38" t="s">
        <v>102</v>
      </c>
      <c r="CU7" s="38" t="s">
        <v>102</v>
      </c>
      <c r="CV7" s="38">
        <v>48.01</v>
      </c>
      <c r="CW7" s="38">
        <v>48.17</v>
      </c>
      <c r="CX7" s="38" t="s">
        <v>102</v>
      </c>
      <c r="CY7" s="38" t="s">
        <v>102</v>
      </c>
      <c r="CZ7" s="38" t="s">
        <v>102</v>
      </c>
      <c r="DA7" s="38" t="s">
        <v>102</v>
      </c>
      <c r="DB7" s="38">
        <v>81.58</v>
      </c>
      <c r="DC7" s="38" t="s">
        <v>102</v>
      </c>
      <c r="DD7" s="38" t="s">
        <v>102</v>
      </c>
      <c r="DE7" s="38" t="s">
        <v>102</v>
      </c>
      <c r="DF7" s="38" t="s">
        <v>102</v>
      </c>
      <c r="DG7" s="38">
        <v>91.18</v>
      </c>
      <c r="DH7" s="38">
        <v>90.38</v>
      </c>
      <c r="DI7" s="38" t="s">
        <v>102</v>
      </c>
      <c r="DJ7" s="38" t="s">
        <v>102</v>
      </c>
      <c r="DK7" s="38" t="s">
        <v>102</v>
      </c>
      <c r="DL7" s="38" t="s">
        <v>102</v>
      </c>
      <c r="DM7" s="38">
        <v>53.67</v>
      </c>
      <c r="DN7" s="38" t="s">
        <v>102</v>
      </c>
      <c r="DO7" s="38" t="s">
        <v>102</v>
      </c>
      <c r="DP7" s="38" t="s">
        <v>102</v>
      </c>
      <c r="DQ7" s="38" t="s">
        <v>102</v>
      </c>
      <c r="DR7" s="38">
        <v>37.74</v>
      </c>
      <c r="DS7" s="38">
        <v>37.74</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cp:lastPrinted>2020-02-07T00:59:19Z</cp:lastPrinted>
  <dcterms:created xsi:type="dcterms:W3CDTF">2019-12-05T04:56:31Z</dcterms:created>
  <dcterms:modified xsi:type="dcterms:W3CDTF">2020-02-18T05:01:51Z</dcterms:modified>
  <cp:category/>
</cp:coreProperties>
</file>