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0sNjCMjyugAZK4aBIcWo3Xi+SF/zisHp9osfrg85Tmd9K7U06xnbv/FC36g2c8oaN/Qmmc2y63xqY2YzEmqpQw==" workbookSaltValue="6l3MVPDkGKkX0a+ESlHK3g=="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F85" i="4"/>
  <c r="E85" i="4"/>
  <c r="AT10" i="4"/>
  <c r="AL10" i="4"/>
  <c r="AD10" i="4"/>
  <c r="W10" i="4"/>
  <c r="I10" i="4"/>
  <c r="BB8" i="4"/>
  <c r="AL8" i="4"/>
  <c r="AD8" i="4"/>
  <c r="P8" i="4"/>
  <c r="B8" i="4"/>
  <c r="D10" i="5" l="1"/>
  <c r="C10" i="5"/>
  <c r="E10" i="5"/>
  <c r="B10" i="5"/>
</calcChain>
</file>

<file path=xl/sharedStrings.xml><?xml version="1.0" encoding="utf-8"?>
<sst xmlns="http://schemas.openxmlformats.org/spreadsheetml/2006/main" count="317" uniqueCount="111">
  <si>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</si>
  <si>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</si>
  <si>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</si>
  <si>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</si>
  <si>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</si>
  <si>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</si>
  <si>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</si>
  <si>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</si>
  <si>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</si>
  <si>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</si>
  <si>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</si>
  <si>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</si>
  <si>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</si>
  <si>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</si>
  <si>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</si>
  <si>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</si>
  <si>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</si>
  <si>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</si>
  <si>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</si>
  <si>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</si>
  <si>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</si>
  <si>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</si>
  <si>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</si>
  <si>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</si>
  <si>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</si>
  <si>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</si>
  <si>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</si>
  <si>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</si>
  <si>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</si>
  <si>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</si>
  <si>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</si>
  <si>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</si>
  <si>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</si>
  <si>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</si>
  <si>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</si>
  <si>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</si>
  <si>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</si>
  <si>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</si>
  <si>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</si>
  <si>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</si>
  <si>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</si>
  <si>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</si>
  <si>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</si>
  <si>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</si>
  <si>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</si>
  <si>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</si>
  <si>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</si>
  <si>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</si>
  <si>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</si>
  <si>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</si>
  <si>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</si>
  <si>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</si>
  <si>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</si>
  <si>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</si>
  <si>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</si>
  <si>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</si>
  <si>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</si>
  <si>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</si>
  <si>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</si>
  <si>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</si>
  <si>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</si>
  <si>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</si>
  <si>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</si>
  <si>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</si>
  <si>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</si>
  <si>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</si>
  <si>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</si>
  <si>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</si>
  <si>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</si>
  <si>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</si>
  <si>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</si>
  <si>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</si>
  <si>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</si>
  <si>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</si>
  <si>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</si>
  <si>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</si>
  <si>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</si>
  <si>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</si>
  <si>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</si>
  <si>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</si>
  <si>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</si>
  <si>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</si>
  <si>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</si>
  <si>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</si>
  <si>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</si>
  <si>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</si>
  <si>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</si>
  <si>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</si>
  <si>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</si>
  <si>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</si>
  <si>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</si>
  <si>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</si>
  <si>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</si>
  <si>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</si>
  <si>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</si>
  <si>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</si>
  <si>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</si>
  <si>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</si>
  <si>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</si>
  <si>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</si>
  <si>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</si>
  <si>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</si>
  <si>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</si>
  <si>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</si>
  <si>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</si>
  <si>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</si>
  <si>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</si>
  <si>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</si>
  <si>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平成13年から順次供用開始を行っていることから10年を経過したものもあるが、ブロア等の機械器具等の修繕などその都度対応しており、老朽化対策は行っていない。</t>
    <phoneticPr fontId="4"/>
  </si>
  <si>
    <t>　萩市の個別排水事業は平成13年に事業着手し順次供用開始を行い整備は完了している。
　平成30年度から地方公営企業法を適用したため、これ以前の数値は無い。
　経常収支比率は収支不足を一般会計から繰り入れを行っているが、特別損益が生じたことから100％を上回っている。
　企業債残高対事業規模比率は平均値並である。
　経費回収率は平均値を下回り、汚水処理原価は平均値を上回っている。
　施設利用率は浄化槽の処理能力（人槽）は延べ床面積で決定されているため、処理区域内の平均世帯人員が2名程度と少ないことから乖離が生じている。
　水洗化率は類似団体平均値を上回っているが、処理区域が中山間地域であることから高齢化及び後継者不足等の理由により伸び悩んでいる。
　</t>
    <rPh sb="126" eb="127">
      <t>ウワ</t>
    </rPh>
    <rPh sb="151" eb="152">
      <t>ナミ</t>
    </rPh>
    <rPh sb="158" eb="160">
      <t>ケイヒ</t>
    </rPh>
    <rPh sb="160" eb="162">
      <t>カイシュウ</t>
    </rPh>
    <rPh sb="162" eb="163">
      <t>リツ</t>
    </rPh>
    <rPh sb="164" eb="167">
      <t>ヘイキンチ</t>
    </rPh>
    <rPh sb="168" eb="170">
      <t>シタマワ</t>
    </rPh>
    <rPh sb="172" eb="174">
      <t>オスイ</t>
    </rPh>
    <rPh sb="174" eb="176">
      <t>ショリ</t>
    </rPh>
    <rPh sb="176" eb="178">
      <t>ゲンカ</t>
    </rPh>
    <rPh sb="179" eb="182">
      <t>ヘイキンチ</t>
    </rPh>
    <rPh sb="183" eb="185">
      <t>ウワマワ</t>
    </rPh>
    <phoneticPr fontId="4"/>
  </si>
  <si>
    <t>　経費回収率及び流動比率が100％に達していないことから、収入の確保や一層のコスト縮減など、より慎重な財政運営が必要となっているが、事業の性質、地域の特性などを考慮するとコスト縮減や使用料改定などでは大幅な改善は見込めない。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8" eb="90">
      <t>シュクゲン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</si>
</sst>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1A-4596-8408-93FF211A8D40}"/>
            </c:ext>
          </c:extLst>
        </c:ser>
        <c:dLbls>
          <c:showLegendKey val="0"/>
          <c:showVal val="0"/>
          <c:showCatName val="0"/>
          <c:showSerName val="0"/>
          <c:showPercent val="0"/>
          <c:showBubbleSize val="0"/>
        </c:dLbls>
        <c:gapWidth val="150"/>
        <c:axId val="354672848"/>
        <c:axId val="35467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C1A-4596-8408-93FF211A8D40}"/>
            </c:ext>
          </c:extLst>
        </c:ser>
        <c:dLbls>
          <c:showLegendKey val="0"/>
          <c:showVal val="0"/>
          <c:showCatName val="0"/>
          <c:showSerName val="0"/>
          <c:showPercent val="0"/>
          <c:showBubbleSize val="0"/>
        </c:dLbls>
        <c:marker val="1"/>
        <c:smooth val="0"/>
        <c:axId val="354672848"/>
        <c:axId val="354674024"/>
      </c:lineChart>
      <c:dateAx>
        <c:axId val="354672848"/>
        <c:scaling>
          <c:orientation val="minMax"/>
        </c:scaling>
        <c:delete val="1"/>
        <c:axPos val="b"/>
        <c:numFmt formatCode="ge" sourceLinked="1"/>
        <c:majorTickMark val="none"/>
        <c:minorTickMark val="none"/>
        <c:tickLblPos val="none"/>
        <c:crossAx val="354674024"/>
        <c:crosses val="autoZero"/>
        <c:auto val="1"/>
        <c:lblOffset val="100"/>
        <c:baseTimeUnit val="years"/>
      </c:dateAx>
      <c:valAx>
        <c:axId val="35467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67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33.33</c:v>
                </c:pt>
              </c:numCache>
            </c:numRef>
          </c:val>
          <c:extLst xmlns:c16r2="http://schemas.microsoft.com/office/drawing/2015/06/chart">
            <c:ext xmlns:c16="http://schemas.microsoft.com/office/drawing/2014/chart" uri="{C3380CC4-5D6E-409C-BE32-E72D297353CC}">
              <c16:uniqueId val="{00000000-5A03-4058-9EF5-1A889C015BA3}"/>
            </c:ext>
          </c:extLst>
        </c:ser>
        <c:dLbls>
          <c:showLegendKey val="0"/>
          <c:showVal val="0"/>
          <c:showCatName val="0"/>
          <c:showSerName val="0"/>
          <c:showPercent val="0"/>
          <c:showBubbleSize val="0"/>
        </c:dLbls>
        <c:gapWidth val="150"/>
        <c:axId val="356848272"/>
        <c:axId val="35685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50.56</c:v>
                </c:pt>
              </c:numCache>
            </c:numRef>
          </c:val>
          <c:smooth val="0"/>
          <c:extLst xmlns:c16r2="http://schemas.microsoft.com/office/drawing/2015/06/chart">
            <c:ext xmlns:c16="http://schemas.microsoft.com/office/drawing/2014/chart" uri="{C3380CC4-5D6E-409C-BE32-E72D297353CC}">
              <c16:uniqueId val="{00000001-5A03-4058-9EF5-1A889C015BA3}"/>
            </c:ext>
          </c:extLst>
        </c:ser>
        <c:dLbls>
          <c:showLegendKey val="0"/>
          <c:showVal val="0"/>
          <c:showCatName val="0"/>
          <c:showSerName val="0"/>
          <c:showPercent val="0"/>
          <c:showBubbleSize val="0"/>
        </c:dLbls>
        <c:marker val="1"/>
        <c:smooth val="0"/>
        <c:axId val="356848272"/>
        <c:axId val="356850624"/>
      </c:lineChart>
      <c:dateAx>
        <c:axId val="356848272"/>
        <c:scaling>
          <c:orientation val="minMax"/>
        </c:scaling>
        <c:delete val="1"/>
        <c:axPos val="b"/>
        <c:numFmt formatCode="ge" sourceLinked="1"/>
        <c:majorTickMark val="none"/>
        <c:minorTickMark val="none"/>
        <c:tickLblPos val="none"/>
        <c:crossAx val="356850624"/>
        <c:crosses val="autoZero"/>
        <c:auto val="1"/>
        <c:lblOffset val="100"/>
        <c:baseTimeUnit val="years"/>
      </c:dateAx>
      <c:valAx>
        <c:axId val="3568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4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90.75</c:v>
                </c:pt>
              </c:numCache>
            </c:numRef>
          </c:val>
          <c:extLst xmlns:c16r2="http://schemas.microsoft.com/office/drawing/2015/06/chart">
            <c:ext xmlns:c16="http://schemas.microsoft.com/office/drawing/2014/chart" uri="{C3380CC4-5D6E-409C-BE32-E72D297353CC}">
              <c16:uniqueId val="{00000000-7372-4743-9594-68DFE80E4000}"/>
            </c:ext>
          </c:extLst>
        </c:ser>
        <c:dLbls>
          <c:showLegendKey val="0"/>
          <c:showVal val="0"/>
          <c:showCatName val="0"/>
          <c:showSerName val="0"/>
          <c:showPercent val="0"/>
          <c:showBubbleSize val="0"/>
        </c:dLbls>
        <c:gapWidth val="150"/>
        <c:axId val="356851016"/>
        <c:axId val="3568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83.85</c:v>
                </c:pt>
              </c:numCache>
            </c:numRef>
          </c:val>
          <c:smooth val="0"/>
          <c:extLst xmlns:c16r2="http://schemas.microsoft.com/office/drawing/2015/06/chart">
            <c:ext xmlns:c16="http://schemas.microsoft.com/office/drawing/2014/chart" uri="{C3380CC4-5D6E-409C-BE32-E72D297353CC}">
              <c16:uniqueId val="{00000001-7372-4743-9594-68DFE80E4000}"/>
            </c:ext>
          </c:extLst>
        </c:ser>
        <c:dLbls>
          <c:showLegendKey val="0"/>
          <c:showVal val="0"/>
          <c:showCatName val="0"/>
          <c:showSerName val="0"/>
          <c:showPercent val="0"/>
          <c:showBubbleSize val="0"/>
        </c:dLbls>
        <c:marker val="1"/>
        <c:smooth val="0"/>
        <c:axId val="356851016"/>
        <c:axId val="356844352"/>
      </c:lineChart>
      <c:dateAx>
        <c:axId val="356851016"/>
        <c:scaling>
          <c:orientation val="minMax"/>
        </c:scaling>
        <c:delete val="1"/>
        <c:axPos val="b"/>
        <c:numFmt formatCode="ge" sourceLinked="1"/>
        <c:majorTickMark val="none"/>
        <c:minorTickMark val="none"/>
        <c:tickLblPos val="none"/>
        <c:crossAx val="356844352"/>
        <c:crosses val="autoZero"/>
        <c:auto val="1"/>
        <c:lblOffset val="100"/>
        <c:baseTimeUnit val="years"/>
      </c:dateAx>
      <c:valAx>
        <c:axId val="3568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5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100.56</c:v>
                </c:pt>
              </c:numCache>
            </c:numRef>
          </c:val>
          <c:extLst xmlns:c16r2="http://schemas.microsoft.com/office/drawing/2015/06/chart">
            <c:ext xmlns:c16="http://schemas.microsoft.com/office/drawing/2014/chart" uri="{C3380CC4-5D6E-409C-BE32-E72D297353CC}">
              <c16:uniqueId val="{00000000-86A5-45F3-83A4-6CF41F6B07C6}"/>
            </c:ext>
          </c:extLst>
        </c:ser>
        <c:dLbls>
          <c:showLegendKey val="0"/>
          <c:showVal val="0"/>
          <c:showCatName val="0"/>
          <c:showSerName val="0"/>
          <c:showPercent val="0"/>
          <c:showBubbleSize val="0"/>
        </c:dLbls>
        <c:gapWidth val="150"/>
        <c:axId val="354671672"/>
        <c:axId val="35683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86.84</c:v>
                </c:pt>
              </c:numCache>
            </c:numRef>
          </c:val>
          <c:smooth val="0"/>
          <c:extLst xmlns:c16r2="http://schemas.microsoft.com/office/drawing/2015/06/chart">
            <c:ext xmlns:c16="http://schemas.microsoft.com/office/drawing/2014/chart" uri="{C3380CC4-5D6E-409C-BE32-E72D297353CC}">
              <c16:uniqueId val="{00000001-86A5-45F3-83A4-6CF41F6B07C6}"/>
            </c:ext>
          </c:extLst>
        </c:ser>
        <c:dLbls>
          <c:showLegendKey val="0"/>
          <c:showVal val="0"/>
          <c:showCatName val="0"/>
          <c:showSerName val="0"/>
          <c:showPercent val="0"/>
          <c:showBubbleSize val="0"/>
        </c:dLbls>
        <c:marker val="1"/>
        <c:smooth val="0"/>
        <c:axId val="354671672"/>
        <c:axId val="356830600"/>
      </c:lineChart>
      <c:dateAx>
        <c:axId val="354671672"/>
        <c:scaling>
          <c:orientation val="minMax"/>
        </c:scaling>
        <c:delete val="1"/>
        <c:axPos val="b"/>
        <c:numFmt formatCode="ge" sourceLinked="1"/>
        <c:majorTickMark val="none"/>
        <c:minorTickMark val="none"/>
        <c:tickLblPos val="none"/>
        <c:crossAx val="356830600"/>
        <c:crosses val="autoZero"/>
        <c:auto val="1"/>
        <c:lblOffset val="100"/>
        <c:baseTimeUnit val="years"/>
      </c:dateAx>
      <c:valAx>
        <c:axId val="35683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67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58.29</c:v>
                </c:pt>
              </c:numCache>
            </c:numRef>
          </c:val>
          <c:extLst xmlns:c16r2="http://schemas.microsoft.com/office/drawing/2015/06/chart">
            <c:ext xmlns:c16="http://schemas.microsoft.com/office/drawing/2014/chart" uri="{C3380CC4-5D6E-409C-BE32-E72D297353CC}">
              <c16:uniqueId val="{00000000-D20B-43C1-A6F2-A74A35A1C701}"/>
            </c:ext>
          </c:extLst>
        </c:ser>
        <c:dLbls>
          <c:showLegendKey val="0"/>
          <c:showVal val="0"/>
          <c:showCatName val="0"/>
          <c:showSerName val="0"/>
          <c:showPercent val="0"/>
          <c:showBubbleSize val="0"/>
        </c:dLbls>
        <c:gapWidth val="150"/>
        <c:axId val="356828248"/>
        <c:axId val="35682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44.22</c:v>
                </c:pt>
              </c:numCache>
            </c:numRef>
          </c:val>
          <c:smooth val="0"/>
          <c:extLst xmlns:c16r2="http://schemas.microsoft.com/office/drawing/2015/06/chart">
            <c:ext xmlns:c16="http://schemas.microsoft.com/office/drawing/2014/chart" uri="{C3380CC4-5D6E-409C-BE32-E72D297353CC}">
              <c16:uniqueId val="{00000001-D20B-43C1-A6F2-A74A35A1C701}"/>
            </c:ext>
          </c:extLst>
        </c:ser>
        <c:dLbls>
          <c:showLegendKey val="0"/>
          <c:showVal val="0"/>
          <c:showCatName val="0"/>
          <c:showSerName val="0"/>
          <c:showPercent val="0"/>
          <c:showBubbleSize val="0"/>
        </c:dLbls>
        <c:marker val="1"/>
        <c:smooth val="0"/>
        <c:axId val="356828248"/>
        <c:axId val="356829816"/>
      </c:lineChart>
      <c:dateAx>
        <c:axId val="356828248"/>
        <c:scaling>
          <c:orientation val="minMax"/>
        </c:scaling>
        <c:delete val="1"/>
        <c:axPos val="b"/>
        <c:numFmt formatCode="ge" sourceLinked="1"/>
        <c:majorTickMark val="none"/>
        <c:minorTickMark val="none"/>
        <c:tickLblPos val="none"/>
        <c:crossAx val="356829816"/>
        <c:crosses val="autoZero"/>
        <c:auto val="1"/>
        <c:lblOffset val="100"/>
        <c:baseTimeUnit val="years"/>
      </c:dateAx>
      <c:valAx>
        <c:axId val="35682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2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6D-4FAA-ADC2-C839E3769BFA}"/>
            </c:ext>
          </c:extLst>
        </c:ser>
        <c:dLbls>
          <c:showLegendKey val="0"/>
          <c:showVal val="0"/>
          <c:showCatName val="0"/>
          <c:showSerName val="0"/>
          <c:showPercent val="0"/>
          <c:showBubbleSize val="0"/>
        </c:dLbls>
        <c:gapWidth val="150"/>
        <c:axId val="356832168"/>
        <c:axId val="35682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36D-4FAA-ADC2-C839E3769BFA}"/>
            </c:ext>
          </c:extLst>
        </c:ser>
        <c:dLbls>
          <c:showLegendKey val="0"/>
          <c:showVal val="0"/>
          <c:showCatName val="0"/>
          <c:showSerName val="0"/>
          <c:showPercent val="0"/>
          <c:showBubbleSize val="0"/>
        </c:dLbls>
        <c:marker val="1"/>
        <c:smooth val="0"/>
        <c:axId val="356832168"/>
        <c:axId val="356829032"/>
      </c:lineChart>
      <c:dateAx>
        <c:axId val="356832168"/>
        <c:scaling>
          <c:orientation val="minMax"/>
        </c:scaling>
        <c:delete val="1"/>
        <c:axPos val="b"/>
        <c:numFmt formatCode="ge" sourceLinked="1"/>
        <c:majorTickMark val="none"/>
        <c:minorTickMark val="none"/>
        <c:tickLblPos val="none"/>
        <c:crossAx val="356829032"/>
        <c:crosses val="autoZero"/>
        <c:auto val="1"/>
        <c:lblOffset val="100"/>
        <c:baseTimeUnit val="years"/>
      </c:dateAx>
      <c:valAx>
        <c:axId val="35682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3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BD2-4115-BD9A-6125AEB58707}"/>
            </c:ext>
          </c:extLst>
        </c:ser>
        <c:dLbls>
          <c:showLegendKey val="0"/>
          <c:showVal val="0"/>
          <c:showCatName val="0"/>
          <c:showSerName val="0"/>
          <c:showPercent val="0"/>
          <c:showBubbleSize val="0"/>
        </c:dLbls>
        <c:gapWidth val="150"/>
        <c:axId val="356832560"/>
        <c:axId val="35683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254.32</c:v>
                </c:pt>
              </c:numCache>
            </c:numRef>
          </c:val>
          <c:smooth val="0"/>
          <c:extLst xmlns:c16r2="http://schemas.microsoft.com/office/drawing/2015/06/chart">
            <c:ext xmlns:c16="http://schemas.microsoft.com/office/drawing/2014/chart" uri="{C3380CC4-5D6E-409C-BE32-E72D297353CC}">
              <c16:uniqueId val="{00000001-7BD2-4115-BD9A-6125AEB58707}"/>
            </c:ext>
          </c:extLst>
        </c:ser>
        <c:dLbls>
          <c:showLegendKey val="0"/>
          <c:showVal val="0"/>
          <c:showCatName val="0"/>
          <c:showSerName val="0"/>
          <c:showPercent val="0"/>
          <c:showBubbleSize val="0"/>
        </c:dLbls>
        <c:marker val="1"/>
        <c:smooth val="0"/>
        <c:axId val="356832560"/>
        <c:axId val="356833736"/>
      </c:lineChart>
      <c:dateAx>
        <c:axId val="356832560"/>
        <c:scaling>
          <c:orientation val="minMax"/>
        </c:scaling>
        <c:delete val="1"/>
        <c:axPos val="b"/>
        <c:numFmt formatCode="ge" sourceLinked="1"/>
        <c:majorTickMark val="none"/>
        <c:minorTickMark val="none"/>
        <c:tickLblPos val="none"/>
        <c:crossAx val="356833736"/>
        <c:crosses val="autoZero"/>
        <c:auto val="1"/>
        <c:lblOffset val="100"/>
        <c:baseTimeUnit val="years"/>
      </c:dateAx>
      <c:valAx>
        <c:axId val="35683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3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88.9</c:v>
                </c:pt>
              </c:numCache>
            </c:numRef>
          </c:val>
          <c:extLst xmlns:c16r2="http://schemas.microsoft.com/office/drawing/2015/06/chart">
            <c:ext xmlns:c16="http://schemas.microsoft.com/office/drawing/2014/chart" uri="{C3380CC4-5D6E-409C-BE32-E72D297353CC}">
              <c16:uniqueId val="{00000000-B21D-4CB3-8067-7183A1B97C95}"/>
            </c:ext>
          </c:extLst>
        </c:ser>
        <c:dLbls>
          <c:showLegendKey val="0"/>
          <c:showVal val="0"/>
          <c:showCatName val="0"/>
          <c:showSerName val="0"/>
          <c:showPercent val="0"/>
          <c:showBubbleSize val="0"/>
        </c:dLbls>
        <c:gapWidth val="150"/>
        <c:axId val="356831776"/>
        <c:axId val="3568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277.89</c:v>
                </c:pt>
              </c:numCache>
            </c:numRef>
          </c:val>
          <c:smooth val="0"/>
          <c:extLst xmlns:c16r2="http://schemas.microsoft.com/office/drawing/2015/06/chart">
            <c:ext xmlns:c16="http://schemas.microsoft.com/office/drawing/2014/chart" uri="{C3380CC4-5D6E-409C-BE32-E72D297353CC}">
              <c16:uniqueId val="{00000001-B21D-4CB3-8067-7183A1B97C95}"/>
            </c:ext>
          </c:extLst>
        </c:ser>
        <c:dLbls>
          <c:showLegendKey val="0"/>
          <c:showVal val="0"/>
          <c:showCatName val="0"/>
          <c:showSerName val="0"/>
          <c:showPercent val="0"/>
          <c:showBubbleSize val="0"/>
        </c:dLbls>
        <c:marker val="1"/>
        <c:smooth val="0"/>
        <c:axId val="356831776"/>
        <c:axId val="356828640"/>
      </c:lineChart>
      <c:dateAx>
        <c:axId val="356831776"/>
        <c:scaling>
          <c:orientation val="minMax"/>
        </c:scaling>
        <c:delete val="1"/>
        <c:axPos val="b"/>
        <c:numFmt formatCode="ge" sourceLinked="1"/>
        <c:majorTickMark val="none"/>
        <c:minorTickMark val="none"/>
        <c:tickLblPos val="none"/>
        <c:crossAx val="356828640"/>
        <c:crosses val="autoZero"/>
        <c:auto val="1"/>
        <c:lblOffset val="100"/>
        <c:baseTimeUnit val="years"/>
      </c:dateAx>
      <c:valAx>
        <c:axId val="3568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866.17</c:v>
                </c:pt>
              </c:numCache>
            </c:numRef>
          </c:val>
          <c:extLst xmlns:c16r2="http://schemas.microsoft.com/office/drawing/2015/06/chart">
            <c:ext xmlns:c16="http://schemas.microsoft.com/office/drawing/2014/chart" uri="{C3380CC4-5D6E-409C-BE32-E72D297353CC}">
              <c16:uniqueId val="{00000000-E235-492B-BFF7-E314B0ED0474}"/>
            </c:ext>
          </c:extLst>
        </c:ser>
        <c:dLbls>
          <c:showLegendKey val="0"/>
          <c:showVal val="0"/>
          <c:showCatName val="0"/>
          <c:showSerName val="0"/>
          <c:showPercent val="0"/>
          <c:showBubbleSize val="0"/>
        </c:dLbls>
        <c:gapWidth val="150"/>
        <c:axId val="356847096"/>
        <c:axId val="35684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855.65</c:v>
                </c:pt>
              </c:numCache>
            </c:numRef>
          </c:val>
          <c:smooth val="0"/>
          <c:extLst xmlns:c16r2="http://schemas.microsoft.com/office/drawing/2015/06/chart">
            <c:ext xmlns:c16="http://schemas.microsoft.com/office/drawing/2014/chart" uri="{C3380CC4-5D6E-409C-BE32-E72D297353CC}">
              <c16:uniqueId val="{00000001-E235-492B-BFF7-E314B0ED0474}"/>
            </c:ext>
          </c:extLst>
        </c:ser>
        <c:dLbls>
          <c:showLegendKey val="0"/>
          <c:showVal val="0"/>
          <c:showCatName val="0"/>
          <c:showSerName val="0"/>
          <c:showPercent val="0"/>
          <c:showBubbleSize val="0"/>
        </c:dLbls>
        <c:marker val="1"/>
        <c:smooth val="0"/>
        <c:axId val="356847096"/>
        <c:axId val="356848664"/>
      </c:lineChart>
      <c:dateAx>
        <c:axId val="356847096"/>
        <c:scaling>
          <c:orientation val="minMax"/>
        </c:scaling>
        <c:delete val="1"/>
        <c:axPos val="b"/>
        <c:numFmt formatCode="ge" sourceLinked="1"/>
        <c:majorTickMark val="none"/>
        <c:minorTickMark val="none"/>
        <c:tickLblPos val="none"/>
        <c:crossAx val="356848664"/>
        <c:crosses val="autoZero"/>
        <c:auto val="1"/>
        <c:lblOffset val="100"/>
        <c:baseTimeUnit val="years"/>
      </c:dateAx>
      <c:valAx>
        <c:axId val="35684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4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35.869999999999997</c:v>
                </c:pt>
              </c:numCache>
            </c:numRef>
          </c:val>
          <c:extLst xmlns:c16r2="http://schemas.microsoft.com/office/drawing/2015/06/chart">
            <c:ext xmlns:c16="http://schemas.microsoft.com/office/drawing/2014/chart" uri="{C3380CC4-5D6E-409C-BE32-E72D297353CC}">
              <c16:uniqueId val="{00000000-338E-42A1-8CB2-34D1D06D09A4}"/>
            </c:ext>
          </c:extLst>
        </c:ser>
        <c:dLbls>
          <c:showLegendKey val="0"/>
          <c:showVal val="0"/>
          <c:showCatName val="0"/>
          <c:showSerName val="0"/>
          <c:showPercent val="0"/>
          <c:showBubbleSize val="0"/>
        </c:dLbls>
        <c:gapWidth val="150"/>
        <c:axId val="356845528"/>
        <c:axId val="35685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52.23</c:v>
                </c:pt>
              </c:numCache>
            </c:numRef>
          </c:val>
          <c:smooth val="0"/>
          <c:extLst xmlns:c16r2="http://schemas.microsoft.com/office/drawing/2015/06/chart">
            <c:ext xmlns:c16="http://schemas.microsoft.com/office/drawing/2014/chart" uri="{C3380CC4-5D6E-409C-BE32-E72D297353CC}">
              <c16:uniqueId val="{00000001-338E-42A1-8CB2-34D1D06D09A4}"/>
            </c:ext>
          </c:extLst>
        </c:ser>
        <c:dLbls>
          <c:showLegendKey val="0"/>
          <c:showVal val="0"/>
          <c:showCatName val="0"/>
          <c:showSerName val="0"/>
          <c:showPercent val="0"/>
          <c:showBubbleSize val="0"/>
        </c:dLbls>
        <c:marker val="1"/>
        <c:smooth val="0"/>
        <c:axId val="356845528"/>
        <c:axId val="356850232"/>
      </c:lineChart>
      <c:dateAx>
        <c:axId val="356845528"/>
        <c:scaling>
          <c:orientation val="minMax"/>
        </c:scaling>
        <c:delete val="1"/>
        <c:axPos val="b"/>
        <c:numFmt formatCode="ge" sourceLinked="1"/>
        <c:majorTickMark val="none"/>
        <c:minorTickMark val="none"/>
        <c:tickLblPos val="none"/>
        <c:crossAx val="356850232"/>
        <c:crosses val="autoZero"/>
        <c:auto val="1"/>
        <c:lblOffset val="100"/>
        <c:baseTimeUnit val="years"/>
      </c:dateAx>
      <c:valAx>
        <c:axId val="35685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4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446.17</c:v>
                </c:pt>
              </c:numCache>
            </c:numRef>
          </c:val>
          <c:extLst xmlns:c16r2="http://schemas.microsoft.com/office/drawing/2015/06/chart">
            <c:ext xmlns:c16="http://schemas.microsoft.com/office/drawing/2014/chart" uri="{C3380CC4-5D6E-409C-BE32-E72D297353CC}">
              <c16:uniqueId val="{00000000-FB3B-41C2-A248-08B29DC69743}"/>
            </c:ext>
          </c:extLst>
        </c:ser>
        <c:dLbls>
          <c:showLegendKey val="0"/>
          <c:showVal val="0"/>
          <c:showCatName val="0"/>
          <c:showSerName val="0"/>
          <c:showPercent val="0"/>
          <c:showBubbleSize val="0"/>
        </c:dLbls>
        <c:gapWidth val="150"/>
        <c:axId val="356846704"/>
        <c:axId val="35684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294.05</c:v>
                </c:pt>
              </c:numCache>
            </c:numRef>
          </c:val>
          <c:smooth val="0"/>
          <c:extLst xmlns:c16r2="http://schemas.microsoft.com/office/drawing/2015/06/chart">
            <c:ext xmlns:c16="http://schemas.microsoft.com/office/drawing/2014/chart" uri="{C3380CC4-5D6E-409C-BE32-E72D297353CC}">
              <c16:uniqueId val="{00000001-FB3B-41C2-A248-08B29DC69743}"/>
            </c:ext>
          </c:extLst>
        </c:ser>
        <c:dLbls>
          <c:showLegendKey val="0"/>
          <c:showVal val="0"/>
          <c:showCatName val="0"/>
          <c:showSerName val="0"/>
          <c:showPercent val="0"/>
          <c:showBubbleSize val="0"/>
        </c:dLbls>
        <c:marker val="1"/>
        <c:smooth val="0"/>
        <c:axId val="356846704"/>
        <c:axId val="356847488"/>
      </c:lineChart>
      <c:dateAx>
        <c:axId val="356846704"/>
        <c:scaling>
          <c:orientation val="minMax"/>
        </c:scaling>
        <c:delete val="1"/>
        <c:axPos val="b"/>
        <c:numFmt formatCode="ge" sourceLinked="1"/>
        <c:majorTickMark val="none"/>
        <c:minorTickMark val="none"/>
        <c:tickLblPos val="none"/>
        <c:crossAx val="356847488"/>
        <c:crosses val="autoZero"/>
        <c:auto val="1"/>
        <c:lblOffset val="100"/>
        <c:baseTimeUnit val="years"/>
      </c:dateAx>
      <c:valAx>
        <c:axId val="3568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4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【180.68】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47625</v>
      </c>
      <c r="AM8" s="50"/>
      <c r="AN8" s="50"/>
      <c r="AO8" s="50"/>
      <c r="AP8" s="50"/>
      <c r="AQ8" s="50"/>
      <c r="AR8" s="50"/>
      <c r="AS8" s="50"/>
      <c r="AT8" s="45">
        <f>データ!T6</f>
        <v>698.31</v>
      </c>
      <c r="AU8" s="45"/>
      <c r="AV8" s="45"/>
      <c r="AW8" s="45"/>
      <c r="AX8" s="45"/>
      <c r="AY8" s="45"/>
      <c r="AZ8" s="45"/>
      <c r="BA8" s="45"/>
      <c r="BB8" s="45">
        <f>データ!U6</f>
        <v>68.2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29.77</v>
      </c>
      <c r="J10" s="45"/>
      <c r="K10" s="45"/>
      <c r="L10" s="45"/>
      <c r="M10" s="45"/>
      <c r="N10" s="45"/>
      <c r="O10" s="45"/>
      <c r="P10" s="45">
        <f>データ!P6</f>
        <v>0.37</v>
      </c>
      <c r="Q10" s="45"/>
      <c r="R10" s="45"/>
      <c r="S10" s="45"/>
      <c r="T10" s="45"/>
      <c r="U10" s="45"/>
      <c r="V10" s="45"/>
      <c r="W10" s="45">
        <f>データ!Q6</f>
        <v>100</v>
      </c>
      <c r="X10" s="45"/>
      <c r="Y10" s="45"/>
      <c r="Z10" s="45"/>
      <c r="AA10" s="45"/>
      <c r="AB10" s="45"/>
      <c r="AC10" s="45"/>
      <c r="AD10" s="50">
        <f>データ!R6</f>
        <v>2916</v>
      </c>
      <c r="AE10" s="50"/>
      <c r="AF10" s="50"/>
      <c r="AG10" s="50"/>
      <c r="AH10" s="50"/>
      <c r="AI10" s="50"/>
      <c r="AJ10" s="50"/>
      <c r="AK10" s="2"/>
      <c r="AL10" s="50">
        <f>データ!V6</f>
        <v>173</v>
      </c>
      <c r="AM10" s="50"/>
      <c r="AN10" s="50"/>
      <c r="AO10" s="50"/>
      <c r="AP10" s="50"/>
      <c r="AQ10" s="50"/>
      <c r="AR10" s="50"/>
      <c r="AS10" s="50"/>
      <c r="AT10" s="45">
        <f>データ!W6</f>
        <v>0.18</v>
      </c>
      <c r="AU10" s="45"/>
      <c r="AV10" s="45"/>
      <c r="AW10" s="45"/>
      <c r="AX10" s="45"/>
      <c r="AY10" s="45"/>
      <c r="AZ10" s="45"/>
      <c r="BA10" s="45"/>
      <c r="BB10" s="45">
        <f>データ!X6</f>
        <v>961.11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【91.71】</v>
      </c>
      <c r="F85" s="26" t="str">
        <f>データ!AT6</f>
        <v>【180.68】</v>
      </c>
      <c r="G85" s="26" t="str">
        <f>データ!BE6</f>
        <v>【273.97】</v>
      </c>
      <c r="H85" s="26" t="str">
        <f>データ!BP6</f>
        <v>【860.68】</v>
      </c>
      <c r="I85" s="26" t="str">
        <f>データ!CA6</f>
        <v>【52.12】</v>
      </c>
      <c r="J85" s="26" t="str">
        <f>データ!CL6</f>
        <v>【299.14】</v>
      </c>
      <c r="K85" s="26" t="str">
        <f>データ!CW6</f>
        <v>【50.35】</v>
      </c>
      <c r="L85" s="26" t="str">
        <f>データ!DH6</f>
        <v>【81.14】</v>
      </c>
      <c r="M85" s="26" t="str">
        <f>データ!DS6</f>
        <v>【38.00】</v>
      </c>
      <c r="N85" s="26" t="str">
        <f>データ!ED6</f>
        <v>【-】</v>
      </c>
      <c r="O85" s="26" t="str">
        <f>データ!EO6</f>
        <v>【-】</v>
      </c>
    </row>
  </sheetData>
  <sheetProtection algorithmName="SHA-512" hashValue="IONpY6WRyTvWQf9PzuAEwQgQo8o2uFB1Yx3w8G/exGYRy2Utr1rBa/bxfCd0zsPBLvg22Ix8spPCAvK6oWAZcA==" saltValue="MK6Fnxa0uq1xkG8tZPu+9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352047</v>
      </c>
      <c r="D6" s="33">
        <f t="shared" si="3"/>
        <v>46</v>
      </c>
      <c r="E6" s="33">
        <f t="shared" si="3"/>
        <v>18</v>
      </c>
      <c r="F6" s="33">
        <f t="shared" si="3"/>
        <v>1</v>
      </c>
      <c r="G6" s="33">
        <f t="shared" si="3"/>
        <v>0</v>
      </c>
      <c r="H6" s="33" t="str">
        <f t="shared" si="3"/>
        <v>山口県　萩市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29.77</v>
      </c>
      <c r="P6" s="34">
        <f t="shared" si="3"/>
        <v>0.37</v>
      </c>
      <c r="Q6" s="34">
        <f t="shared" si="3"/>
        <v>100</v>
      </c>
      <c r="R6" s="34">
        <f t="shared" si="3"/>
        <v>2916</v>
      </c>
      <c r="S6" s="34">
        <f t="shared" si="3"/>
        <v>47625</v>
      </c>
      <c r="T6" s="34">
        <f t="shared" si="3"/>
        <v>698.31</v>
      </c>
      <c r="U6" s="34">
        <f t="shared" si="3"/>
        <v>68.2</v>
      </c>
      <c r="V6" s="34">
        <f t="shared" si="3"/>
        <v>173</v>
      </c>
      <c r="W6" s="34">
        <f t="shared" si="3"/>
        <v>0.18</v>
      </c>
      <c r="X6" s="34">
        <f t="shared" si="3"/>
        <v>961.11</v>
      </c>
      <c r="Y6" s="35" t="str">
        <f>IF(Y7="",NA(),Y7)</f>
        <v>-</v>
      </c>
      <c r="Z6" s="35" t="str">
        <f t="shared" ref="Z6:AH6" si="4">IF(Z7="",NA(),Z7)</f>
        <v>-</v>
      </c>
      <c r="AA6" s="35" t="str">
        <f t="shared" si="4"/>
        <v>-</v>
      </c>
      <c r="AB6" s="35" t="str">
        <f t="shared" si="4"/>
        <v>-</v>
      </c>
      <c r="AC6" s="35">
        <f t="shared" si="4"/>
        <v>100.56</v>
      </c>
      <c r="AD6" s="35" t="str">
        <f t="shared" si="4"/>
        <v>-</v>
      </c>
      <c r="AE6" s="35" t="str">
        <f t="shared" si="4"/>
        <v>-</v>
      </c>
      <c r="AF6" s="35" t="str">
        <f t="shared" si="4"/>
        <v>-</v>
      </c>
      <c r="AG6" s="35" t="str">
        <f t="shared" si="4"/>
        <v>-</v>
      </c>
      <c r="AH6" s="35">
        <f t="shared" si="4"/>
        <v>86.84</v>
      </c>
      <c r="AI6" s="34" t="str">
        <f>IF(AI7="","",IF(AI7="-","【-】","【"&amp;SUBSTITUTE(TEXT(AI7,"#,##0.00"),"-","△")&amp;"】"))</f>
        <v>【91.71】</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254.32</v>
      </c>
      <c r="AT6" s="34" t="str">
        <f>IF(AT7="","",IF(AT7="-","【-】","【"&amp;SUBSTITUTE(TEXT(AT7,"#,##0.00"),"-","△")&amp;"】"))</f>
        <v>【180.68】</v>
      </c>
      <c r="AU6" s="35" t="str">
        <f>IF(AU7="",NA(),AU7)</f>
        <v>-</v>
      </c>
      <c r="AV6" s="35" t="str">
        <f t="shared" ref="AV6:BD6" si="6">IF(AV7="",NA(),AV7)</f>
        <v>-</v>
      </c>
      <c r="AW6" s="35" t="str">
        <f t="shared" si="6"/>
        <v>-</v>
      </c>
      <c r="AX6" s="35" t="str">
        <f t="shared" si="6"/>
        <v>-</v>
      </c>
      <c r="AY6" s="35">
        <f t="shared" si="6"/>
        <v>88.9</v>
      </c>
      <c r="AZ6" s="35" t="str">
        <f t="shared" si="6"/>
        <v>-</v>
      </c>
      <c r="BA6" s="35" t="str">
        <f t="shared" si="6"/>
        <v>-</v>
      </c>
      <c r="BB6" s="35" t="str">
        <f t="shared" si="6"/>
        <v>-</v>
      </c>
      <c r="BC6" s="35" t="str">
        <f t="shared" si="6"/>
        <v>-</v>
      </c>
      <c r="BD6" s="35">
        <f t="shared" si="6"/>
        <v>277.89</v>
      </c>
      <c r="BE6" s="34" t="str">
        <f>IF(BE7="","",IF(BE7="-","【-】","【"&amp;SUBSTITUTE(TEXT(BE7,"#,##0.00"),"-","△")&amp;"】"))</f>
        <v>【273.97】</v>
      </c>
      <c r="BF6" s="35" t="str">
        <f>IF(BF7="",NA(),BF7)</f>
        <v>-</v>
      </c>
      <c r="BG6" s="35" t="str">
        <f t="shared" ref="BG6:BO6" si="7">IF(BG7="",NA(),BG7)</f>
        <v>-</v>
      </c>
      <c r="BH6" s="35" t="str">
        <f t="shared" si="7"/>
        <v>-</v>
      </c>
      <c r="BI6" s="35" t="str">
        <f t="shared" si="7"/>
        <v>-</v>
      </c>
      <c r="BJ6" s="35">
        <f t="shared" si="7"/>
        <v>866.17</v>
      </c>
      <c r="BK6" s="35" t="str">
        <f t="shared" si="7"/>
        <v>-</v>
      </c>
      <c r="BL6" s="35" t="str">
        <f t="shared" si="7"/>
        <v>-</v>
      </c>
      <c r="BM6" s="35" t="str">
        <f t="shared" si="7"/>
        <v>-</v>
      </c>
      <c r="BN6" s="35" t="str">
        <f t="shared" si="7"/>
        <v>-</v>
      </c>
      <c r="BO6" s="35">
        <f t="shared" si="7"/>
        <v>855.65</v>
      </c>
      <c r="BP6" s="34" t="str">
        <f>IF(BP7="","",IF(BP7="-","【-】","【"&amp;SUBSTITUTE(TEXT(BP7,"#,##0.00"),"-","△")&amp;"】"))</f>
        <v>【860.68】</v>
      </c>
      <c r="BQ6" s="35" t="str">
        <f>IF(BQ7="",NA(),BQ7)</f>
        <v>-</v>
      </c>
      <c r="BR6" s="35" t="str">
        <f t="shared" ref="BR6:BZ6" si="8">IF(BR7="",NA(),BR7)</f>
        <v>-</v>
      </c>
      <c r="BS6" s="35" t="str">
        <f t="shared" si="8"/>
        <v>-</v>
      </c>
      <c r="BT6" s="35" t="str">
        <f t="shared" si="8"/>
        <v>-</v>
      </c>
      <c r="BU6" s="35">
        <f t="shared" si="8"/>
        <v>35.869999999999997</v>
      </c>
      <c r="BV6" s="35" t="str">
        <f t="shared" si="8"/>
        <v>-</v>
      </c>
      <c r="BW6" s="35" t="str">
        <f t="shared" si="8"/>
        <v>-</v>
      </c>
      <c r="BX6" s="35" t="str">
        <f t="shared" si="8"/>
        <v>-</v>
      </c>
      <c r="BY6" s="35" t="str">
        <f t="shared" si="8"/>
        <v>-</v>
      </c>
      <c r="BZ6" s="35">
        <f t="shared" si="8"/>
        <v>52.23</v>
      </c>
      <c r="CA6" s="34" t="str">
        <f>IF(CA7="","",IF(CA7="-","【-】","【"&amp;SUBSTITUTE(TEXT(CA7,"#,##0.00"),"-","△")&amp;"】"))</f>
        <v>【52.12】</v>
      </c>
      <c r="CB6" s="35" t="str">
        <f>IF(CB7="",NA(),CB7)</f>
        <v>-</v>
      </c>
      <c r="CC6" s="35" t="str">
        <f t="shared" ref="CC6:CK6" si="9">IF(CC7="",NA(),CC7)</f>
        <v>-</v>
      </c>
      <c r="CD6" s="35" t="str">
        <f t="shared" si="9"/>
        <v>-</v>
      </c>
      <c r="CE6" s="35" t="str">
        <f t="shared" si="9"/>
        <v>-</v>
      </c>
      <c r="CF6" s="35">
        <f t="shared" si="9"/>
        <v>446.17</v>
      </c>
      <c r="CG6" s="35" t="str">
        <f t="shared" si="9"/>
        <v>-</v>
      </c>
      <c r="CH6" s="35" t="str">
        <f t="shared" si="9"/>
        <v>-</v>
      </c>
      <c r="CI6" s="35" t="str">
        <f t="shared" si="9"/>
        <v>-</v>
      </c>
      <c r="CJ6" s="35" t="str">
        <f t="shared" si="9"/>
        <v>-</v>
      </c>
      <c r="CK6" s="35">
        <f t="shared" si="9"/>
        <v>294.05</v>
      </c>
      <c r="CL6" s="34" t="str">
        <f>IF(CL7="","",IF(CL7="-","【-】","【"&amp;SUBSTITUTE(TEXT(CL7,"#,##0.00"),"-","△")&amp;"】"))</f>
        <v>【299.14】</v>
      </c>
      <c r="CM6" s="35" t="str">
        <f>IF(CM7="",NA(),CM7)</f>
        <v>-</v>
      </c>
      <c r="CN6" s="35" t="str">
        <f t="shared" ref="CN6:CV6" si="10">IF(CN7="",NA(),CN7)</f>
        <v>-</v>
      </c>
      <c r="CO6" s="35" t="str">
        <f t="shared" si="10"/>
        <v>-</v>
      </c>
      <c r="CP6" s="35" t="str">
        <f t="shared" si="10"/>
        <v>-</v>
      </c>
      <c r="CQ6" s="35">
        <f t="shared" si="10"/>
        <v>33.33</v>
      </c>
      <c r="CR6" s="35" t="str">
        <f t="shared" si="10"/>
        <v>-</v>
      </c>
      <c r="CS6" s="35" t="str">
        <f t="shared" si="10"/>
        <v>-</v>
      </c>
      <c r="CT6" s="35" t="str">
        <f t="shared" si="10"/>
        <v>-</v>
      </c>
      <c r="CU6" s="35" t="str">
        <f t="shared" si="10"/>
        <v>-</v>
      </c>
      <c r="CV6" s="35">
        <f t="shared" si="10"/>
        <v>50.56</v>
      </c>
      <c r="CW6" s="34" t="str">
        <f>IF(CW7="","",IF(CW7="-","【-】","【"&amp;SUBSTITUTE(TEXT(CW7,"#,##0.00"),"-","△")&amp;"】"))</f>
        <v>【50.35】</v>
      </c>
      <c r="CX6" s="35" t="str">
        <f>IF(CX7="",NA(),CX7)</f>
        <v>-</v>
      </c>
      <c r="CY6" s="35" t="str">
        <f t="shared" ref="CY6:DG6" si="11">IF(CY7="",NA(),CY7)</f>
        <v>-</v>
      </c>
      <c r="CZ6" s="35" t="str">
        <f t="shared" si="11"/>
        <v>-</v>
      </c>
      <c r="DA6" s="35" t="str">
        <f t="shared" si="11"/>
        <v>-</v>
      </c>
      <c r="DB6" s="35">
        <f t="shared" si="11"/>
        <v>90.75</v>
      </c>
      <c r="DC6" s="35" t="str">
        <f t="shared" si="11"/>
        <v>-</v>
      </c>
      <c r="DD6" s="35" t="str">
        <f t="shared" si="11"/>
        <v>-</v>
      </c>
      <c r="DE6" s="35" t="str">
        <f t="shared" si="11"/>
        <v>-</v>
      </c>
      <c r="DF6" s="35" t="str">
        <f t="shared" si="11"/>
        <v>-</v>
      </c>
      <c r="DG6" s="35">
        <f t="shared" si="11"/>
        <v>83.85</v>
      </c>
      <c r="DH6" s="34" t="str">
        <f>IF(DH7="","",IF(DH7="-","【-】","【"&amp;SUBSTITUTE(TEXT(DH7,"#,##0.00"),"-","△")&amp;"】"))</f>
        <v>【81.14】</v>
      </c>
      <c r="DI6" s="35" t="str">
        <f>IF(DI7="",NA(),DI7)</f>
        <v>-</v>
      </c>
      <c r="DJ6" s="35" t="str">
        <f t="shared" ref="DJ6:DR6" si="12">IF(DJ7="",NA(),DJ7)</f>
        <v>-</v>
      </c>
      <c r="DK6" s="35" t="str">
        <f t="shared" si="12"/>
        <v>-</v>
      </c>
      <c r="DL6" s="35" t="str">
        <f t="shared" si="12"/>
        <v>-</v>
      </c>
      <c r="DM6" s="35">
        <f t="shared" si="12"/>
        <v>58.29</v>
      </c>
      <c r="DN6" s="35" t="str">
        <f t="shared" si="12"/>
        <v>-</v>
      </c>
      <c r="DO6" s="35" t="str">
        <f t="shared" si="12"/>
        <v>-</v>
      </c>
      <c r="DP6" s="35" t="str">
        <f t="shared" si="12"/>
        <v>-</v>
      </c>
      <c r="DQ6" s="35" t="str">
        <f t="shared" si="12"/>
        <v>-</v>
      </c>
      <c r="DR6" s="35">
        <f t="shared" si="12"/>
        <v>44.22</v>
      </c>
      <c r="DS6" s="34" t="str">
        <f>IF(DS7="","",IF(DS7="-","【-】","【"&amp;SUBSTITUTE(TEXT(DS7,"#,##0.00"),"-","△")&amp;"】"))</f>
        <v>【38.00】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352047</v>
      </c>
      <c r="D7" s="37">
        <v>46</v>
      </c>
      <c r="E7" s="37">
        <v>18</v>
      </c>
      <c r="F7" s="37">
        <v>1</v>
      </c>
      <c r="G7" s="37">
        <v>0</v>
      </c>
      <c r="H7" s="37" t="s">
        <v>96</v>
      </c>
      <c r="I7" s="37" t="s">
        <v>97</v>
      </c>
      <c r="J7" s="37" t="s">
        <v>98</v>
      </c>
      <c r="K7" s="37" t="s">
        <v>99</v>
      </c>
      <c r="L7" s="37" t="s">
        <v>100</v>
      </c>
      <c r="M7" s="37" t="s">
        <v>101</v>
      </c>
      <c r="N7" s="38" t="s">
        <v>102</v>
      </c>
      <c r="O7" s="38">
        <v>29.77</v>
      </c>
      <c r="P7" s="38">
        <v>0.37</v>
      </c>
      <c r="Q7" s="38">
        <v>100</v>
      </c>
      <c r="R7" s="38">
        <v>2916</v>
      </c>
      <c r="S7" s="38">
        <v>47625</v>
      </c>
      <c r="T7" s="38">
        <v>698.31</v>
      </c>
      <c r="U7" s="38">
        <v>68.2</v>
      </c>
      <c r="V7" s="38">
        <v>173</v>
      </c>
      <c r="W7" s="38">
        <v>0.18</v>
      </c>
      <c r="X7" s="38">
        <v>961.11</v>
      </c>
      <c r="Y7" s="38" t="s">
        <v>102</v>
      </c>
      <c r="Z7" s="38" t="s">
        <v>102</v>
      </c>
      <c r="AA7" s="38" t="s">
        <v>102</v>
      </c>
      <c r="AB7" s="38" t="s">
        <v>102</v>
      </c>
      <c r="AC7" s="38">
        <v>100.56</v>
      </c>
      <c r="AD7" s="38" t="s">
        <v>102</v>
      </c>
      <c r="AE7" s="38" t="s">
        <v>102</v>
      </c>
      <c r="AF7" s="38" t="s">
        <v>102</v>
      </c>
      <c r="AG7" s="38" t="s">
        <v>102</v>
      </c>
      <c r="AH7" s="38">
        <v>86.84</v>
      </c>
      <c r="AI7" s="38">
        <v>91.71</v>
      </c>
      <c r="AJ7" s="38" t="s">
        <v>102</v>
      </c>
      <c r="AK7" s="38" t="s">
        <v>102</v>
      </c>
      <c r="AL7" s="38" t="s">
        <v>102</v>
      </c>
      <c r="AM7" s="38" t="s">
        <v>102</v>
      </c>
      <c r="AN7" s="38">
        <v>0</v>
      </c>
      <c r="AO7" s="38" t="s">
        <v>102</v>
      </c>
      <c r="AP7" s="38" t="s">
        <v>102</v>
      </c>
      <c r="AQ7" s="38" t="s">
        <v>102</v>
      </c>
      <c r="AR7" s="38" t="s">
        <v>102</v>
      </c>
      <c r="AS7" s="38">
        <v>254.32</v>
      </c>
      <c r="AT7" s="38">
        <v>180.68</v>
      </c>
      <c r="AU7" s="38" t="s">
        <v>102</v>
      </c>
      <c r="AV7" s="38" t="s">
        <v>102</v>
      </c>
      <c r="AW7" s="38" t="s">
        <v>102</v>
      </c>
      <c r="AX7" s="38" t="s">
        <v>102</v>
      </c>
      <c r="AY7" s="38">
        <v>88.9</v>
      </c>
      <c r="AZ7" s="38" t="s">
        <v>102</v>
      </c>
      <c r="BA7" s="38" t="s">
        <v>102</v>
      </c>
      <c r="BB7" s="38" t="s">
        <v>102</v>
      </c>
      <c r="BC7" s="38" t="s">
        <v>102</v>
      </c>
      <c r="BD7" s="38">
        <v>277.89</v>
      </c>
      <c r="BE7" s="38">
        <v>273.97000000000003</v>
      </c>
      <c r="BF7" s="38" t="s">
        <v>102</v>
      </c>
      <c r="BG7" s="38" t="s">
        <v>102</v>
      </c>
      <c r="BH7" s="38" t="s">
        <v>102</v>
      </c>
      <c r="BI7" s="38" t="s">
        <v>102</v>
      </c>
      <c r="BJ7" s="38">
        <v>866.17</v>
      </c>
      <c r="BK7" s="38" t="s">
        <v>102</v>
      </c>
      <c r="BL7" s="38" t="s">
        <v>102</v>
      </c>
      <c r="BM7" s="38" t="s">
        <v>102</v>
      </c>
      <c r="BN7" s="38" t="s">
        <v>102</v>
      </c>
      <c r="BO7" s="38">
        <v>855.65</v>
      </c>
      <c r="BP7" s="38">
        <v>860.68</v>
      </c>
      <c r="BQ7" s="38" t="s">
        <v>102</v>
      </c>
      <c r="BR7" s="38" t="s">
        <v>102</v>
      </c>
      <c r="BS7" s="38" t="s">
        <v>102</v>
      </c>
      <c r="BT7" s="38" t="s">
        <v>102</v>
      </c>
      <c r="BU7" s="38">
        <v>35.869999999999997</v>
      </c>
      <c r="BV7" s="38" t="s">
        <v>102</v>
      </c>
      <c r="BW7" s="38" t="s">
        <v>102</v>
      </c>
      <c r="BX7" s="38" t="s">
        <v>102</v>
      </c>
      <c r="BY7" s="38" t="s">
        <v>102</v>
      </c>
      <c r="BZ7" s="38">
        <v>52.23</v>
      </c>
      <c r="CA7" s="38">
        <v>52.12</v>
      </c>
      <c r="CB7" s="38" t="s">
        <v>102</v>
      </c>
      <c r="CC7" s="38" t="s">
        <v>102</v>
      </c>
      <c r="CD7" s="38" t="s">
        <v>102</v>
      </c>
      <c r="CE7" s="38" t="s">
        <v>102</v>
      </c>
      <c r="CF7" s="38">
        <v>446.17</v>
      </c>
      <c r="CG7" s="38" t="s">
        <v>102</v>
      </c>
      <c r="CH7" s="38" t="s">
        <v>102</v>
      </c>
      <c r="CI7" s="38" t="s">
        <v>102</v>
      </c>
      <c r="CJ7" s="38" t="s">
        <v>102</v>
      </c>
      <c r="CK7" s="38">
        <v>294.05</v>
      </c>
      <c r="CL7" s="38">
        <v>299.14</v>
      </c>
      <c r="CM7" s="38" t="s">
        <v>102</v>
      </c>
      <c r="CN7" s="38" t="s">
        <v>102</v>
      </c>
      <c r="CO7" s="38" t="s">
        <v>102</v>
      </c>
      <c r="CP7" s="38" t="s">
        <v>102</v>
      </c>
      <c r="CQ7" s="38">
        <v>33.33</v>
      </c>
      <c r="CR7" s="38" t="s">
        <v>102</v>
      </c>
      <c r="CS7" s="38" t="s">
        <v>102</v>
      </c>
      <c r="CT7" s="38" t="s">
        <v>102</v>
      </c>
      <c r="CU7" s="38" t="s">
        <v>102</v>
      </c>
      <c r="CV7" s="38">
        <v>50.56</v>
      </c>
      <c r="CW7" s="38">
        <v>50.35</v>
      </c>
      <c r="CX7" s="38" t="s">
        <v>102</v>
      </c>
      <c r="CY7" s="38" t="s">
        <v>102</v>
      </c>
      <c r="CZ7" s="38" t="s">
        <v>102</v>
      </c>
      <c r="DA7" s="38" t="s">
        <v>102</v>
      </c>
      <c r="DB7" s="38">
        <v>90.75</v>
      </c>
      <c r="DC7" s="38" t="s">
        <v>102</v>
      </c>
      <c r="DD7" s="38" t="s">
        <v>102</v>
      </c>
      <c r="DE7" s="38" t="s">
        <v>102</v>
      </c>
      <c r="DF7" s="38" t="s">
        <v>102</v>
      </c>
      <c r="DG7" s="38">
        <v>83.85</v>
      </c>
      <c r="DH7" s="38">
        <v>81.14</v>
      </c>
      <c r="DI7" s="38" t="s">
        <v>102</v>
      </c>
      <c r="DJ7" s="38" t="s">
        <v>102</v>
      </c>
      <c r="DK7" s="38" t="s">
        <v>102</v>
      </c>
      <c r="DL7" s="38" t="s">
        <v>102</v>
      </c>
      <c r="DM7" s="38">
        <v>58.29</v>
      </c>
      <c r="DN7" s="38" t="s">
        <v>102</v>
      </c>
      <c r="DO7" s="38" t="s">
        <v>102</v>
      </c>
      <c r="DP7" s="38" t="s">
        <v>102</v>
      </c>
      <c r="DQ7" s="38" t="s">
        <v>102</v>
      </c>
      <c r="DR7" s="38">
        <v>44.22</v>
      </c>
      <c r="DS7" s="38">
        <v>38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2020-02-07T00:58:42Z</cp:lastPrinted>
  <dcterms:created xsi:type="dcterms:W3CDTF">2019-12-05T04:58:35Z</dcterms:created>
  <dcterms:modified xsi:type="dcterms:W3CDTF">2020-02-18T05:00:10Z</dcterms:modified>
  <cp:category/>
</cp:coreProperties>
</file>