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 最終版\03 下水道事業\01 法適用\"/>
    </mc:Choice>
  </mc:AlternateContent>
  <workbookProtection workbookAlgorithmName="SHA-512" workbookHashValue="qu1xyDbBmSQ5g+4WS4/nF3U0hZQy4cic9JOCkb99ZbXWLmWYga1jE0D/8VinZh9PBMW/kwD+hNBFmAZKpQ0IXw==" workbookSaltValue="aAL77yosDyMueHw5jRHMBw==" workbookSpinCount="100000" lockStructure="1"/>
  <bookViews>
    <workbookView xWindow="5235" yWindow="240" windowWidth="21735" windowHeight="14535"/>
  </bookViews>
  <sheets>
    <sheet name="法適用_下水道事業" sheetId="4" r:id="rId1"/>
    <sheet name="データ" sheetId="5" state="hidden" r:id="rId2"/>
  </sheets>
  <calcPr calcId="18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W10" i="4"/>
  <c r="P10" i="4"/>
  <c r="BB8" i="4"/>
  <c r="AT8" i="4"/>
  <c r="AD8" i="4"/>
  <c r="W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<sst xmlns="http://schemas.openxmlformats.org/spreadsheetml/2006/main" count="223" uniqueCount="111">
  <si>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</si>
  <si>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</si>
  <si>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</si>
  <si>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</si>
  <si>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</si>
  <si>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</si>
  <si>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</si>
  <si>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</si>
  <si>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</si>
  <si>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</si>
  <si>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</si>
  <si>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</si>
  <si>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</si>
  <si>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</si>
  <si>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</si>
  <si>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</si>
  <si>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</si>
  <si>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</si>
  <si>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</si>
  <si>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</si>
  <si>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</si>
  <si>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</si>
  <si>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</si>
  <si>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</si>
  <si>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</si>
  <si>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</si>
  <si>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</si>
  <si>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</si>
  <si>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</si>
  <si>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</si>
  <si>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</si>
  <si>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</si>
  <si>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</si>
  <si>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</si>
  <si>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</si>
  <si>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</si>
  <si>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</si>
  <si>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</si>
  <si>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</si>
  <si>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</si>
  <si>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</si>
  <si>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</si>
  <si>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</si>
  <si>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</si>
  <si>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</si>
  <si>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</si>
  <si>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</si>
  <si>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</si>
  <si>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</si>
  <si>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</si>
  <si>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</si>
  <si>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</si>
  <si>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</si>
  <si>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</si>
  <si>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</si>
  <si>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</si>
  <si>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</si>
  <si>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</si>
  <si>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</si>
  <si>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</si>
  <si>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</si>
  <si>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</si>
  <si>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</si>
  <si>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</si>
  <si>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</si>
  <si>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</si>
  <si>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</si>
  <si>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</si>
  <si>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</si>
  <si>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</si>
  <si>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</si>
  <si>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</si>
  <si>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</si>
  <si>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</si>
  <si>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</si>
  <si>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</si>
  <si>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</si>
  <si>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</si>
  <si>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</si>
  <si>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</si>
  <si>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</si>
  <si>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</si>
  <si>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</si>
  <si>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</si>
  <si>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</si>
  <si>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</si>
  <si>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</si>
  <si>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</si>
  <si>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</si>
  <si>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</si>
  <si>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</si>
  <si>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</si>
  <si>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</si>
  <si>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</si>
  <si>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</si>
  <si>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</si>
  <si>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周南市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</si>
  <si>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</si>
  <si>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</si>
  <si>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</si>
  <si>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</si>
  <si>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</si>
  <si>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</si>
  <si>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</si>
  <si>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</si>
  <si>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</si>
  <si>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</si>
  <si>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</si>
  <si>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類似団体平均値と比較すると低い。しかしながら、企業会計へ平成23年度に移行した際、減価償却が終わっていない部分のみを固定資産に計上したことによる影響であり、必ずしも類似団体に比較して施設の老朽化が進んでいないということではない。
　管渠老朽化率は、類似団体平均値と比較すると高い。本市では、昭和20年代から下水道事業に取り組んでおり、今後も法定耐用年数を経過した管渠延長が増加することとなる。
　管渠改善率は、類似団体平均値と比較すると低い。長寿命化の調査結果により管渠改善を行っており、マンホールふたの改修なども含め優先順位をつけて実施しているが、管路の総延長も長いため、改善率には反映されにくい。</t>
    <rPh sb="1" eb="3">
      <t>ユウケイ</t>
    </rPh>
    <rPh sb="3" eb="5">
      <t>コテイ</t>
    </rPh>
    <rPh sb="5" eb="7">
      <t>シサン</t>
    </rPh>
    <rPh sb="7" eb="9">
      <t>ゲンカ</t>
    </rPh>
    <rPh sb="9" eb="11">
      <t>ショウキャク</t>
    </rPh>
    <rPh sb="11" eb="12">
      <t>リツ</t>
    </rPh>
    <rPh sb="14" eb="21">
      <t>ルイジダンタイヘイキンチ</t>
    </rPh>
    <rPh sb="22" eb="24">
      <t>ヒカク</t>
    </rPh>
    <rPh sb="27" eb="28">
      <t>ヒク</t>
    </rPh>
    <rPh sb="37" eb="39">
      <t>キギョウ</t>
    </rPh>
    <rPh sb="39" eb="41">
      <t>カイケイ</t>
    </rPh>
    <rPh sb="42" eb="44">
      <t>ヘイセイ</t>
    </rPh>
    <rPh sb="46" eb="48">
      <t>ネンド</t>
    </rPh>
    <rPh sb="49" eb="51">
      <t>イコウ</t>
    </rPh>
    <rPh sb="53" eb="54">
      <t>サイ</t>
    </rPh>
    <rPh sb="55" eb="57">
      <t>ゲンカ</t>
    </rPh>
    <rPh sb="57" eb="59">
      <t>ショウキャク</t>
    </rPh>
    <rPh sb="60" eb="61">
      <t>オ</t>
    </rPh>
    <rPh sb="67" eb="69">
      <t>ブブン</t>
    </rPh>
    <rPh sb="72" eb="74">
      <t>コテイ</t>
    </rPh>
    <rPh sb="74" eb="76">
      <t>シサン</t>
    </rPh>
    <rPh sb="77" eb="79">
      <t>ケイジョウ</t>
    </rPh>
    <rPh sb="86" eb="88">
      <t>エイキョウ</t>
    </rPh>
    <rPh sb="92" eb="93">
      <t>カナラ</t>
    </rPh>
    <rPh sb="96" eb="98">
      <t>ルイジ</t>
    </rPh>
    <rPh sb="98" eb="100">
      <t>ダンタイ</t>
    </rPh>
    <rPh sb="101" eb="103">
      <t>ヒカク</t>
    </rPh>
    <rPh sb="105" eb="107">
      <t>シセツ</t>
    </rPh>
    <rPh sb="108" eb="111">
      <t>ロウキュウカ</t>
    </rPh>
    <rPh sb="112" eb="113">
      <t>スス</t>
    </rPh>
    <rPh sb="130" eb="132">
      <t>カンキョ</t>
    </rPh>
    <rPh sb="132" eb="135">
      <t>ロウキュウカ</t>
    </rPh>
    <rPh sb="135" eb="136">
      <t>リツ</t>
    </rPh>
    <rPh sb="138" eb="145">
      <t>ルイジダンタイヘイキンチ</t>
    </rPh>
    <rPh sb="146" eb="148">
      <t>ヒカク</t>
    </rPh>
    <rPh sb="151" eb="152">
      <t>タカ</t>
    </rPh>
    <rPh sb="154" eb="155">
      <t>ホン</t>
    </rPh>
    <rPh sb="155" eb="156">
      <t>シ</t>
    </rPh>
    <rPh sb="159" eb="161">
      <t>ショウワ</t>
    </rPh>
    <rPh sb="163" eb="165">
      <t>ネンダイ</t>
    </rPh>
    <rPh sb="167" eb="170">
      <t>ゲスイドウ</t>
    </rPh>
    <rPh sb="212" eb="214">
      <t>カンキョ</t>
    </rPh>
    <rPh sb="214" eb="216">
      <t>カイゼン</t>
    </rPh>
    <rPh sb="216" eb="217">
      <t>リツ</t>
    </rPh>
    <rPh sb="219" eb="226">
      <t>ルイジダンタイヘイキンチ</t>
    </rPh>
    <rPh sb="227" eb="229">
      <t>ヒカク</t>
    </rPh>
    <rPh sb="232" eb="233">
      <t>ヒク</t>
    </rPh>
    <rPh sb="235" eb="236">
      <t>チョウ</t>
    </rPh>
    <rPh sb="236" eb="239">
      <t>ジュミョウカ</t>
    </rPh>
    <rPh sb="240" eb="242">
      <t>チョウサ</t>
    </rPh>
    <rPh sb="242" eb="244">
      <t>ケッカ</t>
    </rPh>
    <rPh sb="247" eb="249">
      <t>カンキョ</t>
    </rPh>
    <rPh sb="249" eb="251">
      <t>カイゼン</t>
    </rPh>
    <rPh sb="252" eb="253">
      <t>オコナ</t>
    </rPh>
    <rPh sb="266" eb="268">
      <t>カイシュウ</t>
    </rPh>
    <rPh sb="271" eb="272">
      <t>フク</t>
    </rPh>
    <rPh sb="273" eb="275">
      <t>ユウセン</t>
    </rPh>
    <rPh sb="275" eb="277">
      <t>ジュンイ</t>
    </rPh>
    <rPh sb="281" eb="283">
      <t>ジッシ</t>
    </rPh>
    <rPh sb="289" eb="291">
      <t>カンロ</t>
    </rPh>
    <rPh sb="292" eb="295">
      <t>ソウエンチョウ</t>
    </rPh>
    <rPh sb="296" eb="297">
      <t>ナガ</t>
    </rPh>
    <rPh sb="301" eb="303">
      <t>カイゼン</t>
    </rPh>
    <rPh sb="303" eb="304">
      <t>リツ</t>
    </rPh>
    <rPh sb="306" eb="308">
      <t>ハンエイ</t>
    </rPh>
    <phoneticPr fontId="2"/>
  </si>
  <si>
    <t>　現状における経営状態については、経常収支比率は黒字で推移しており、流動比率等の指標についても類似団体と比較して良好な状況である。
　しかしながら、管渠老朽化率にも見られるように、施設の老朽化は進んでおり、ストックマネジメント計画に基づく、施設の長寿命化や耐震化を進める必要がある。
　また、企業債残高についても、発行額の抑制や改築施設の耐用年数に応じた適切な借入年数の設定などにより計画的に削減に努め、経営の安定化を図らなければならない。</t>
    <rPh sb="1" eb="3">
      <t>ゲンジョウ</t>
    </rPh>
    <rPh sb="7" eb="9">
      <t>ケイエイ</t>
    </rPh>
    <rPh sb="9" eb="11">
      <t>ジョウタイ</t>
    </rPh>
    <rPh sb="17" eb="19">
      <t>ケイジョウ</t>
    </rPh>
    <rPh sb="19" eb="21">
      <t>シュウシ</t>
    </rPh>
    <rPh sb="21" eb="23">
      <t>ヒリツ</t>
    </rPh>
    <rPh sb="24" eb="26">
      <t>クロジ</t>
    </rPh>
    <rPh sb="27" eb="29">
      <t>スイイ</t>
    </rPh>
    <rPh sb="34" eb="36">
      <t>リュウドウ</t>
    </rPh>
    <rPh sb="36" eb="38">
      <t>ヒリツ</t>
    </rPh>
    <rPh sb="38" eb="39">
      <t>トウ</t>
    </rPh>
    <rPh sb="40" eb="42">
      <t>シヒョウ</t>
    </rPh>
    <rPh sb="47" eb="49">
      <t>ルイジ</t>
    </rPh>
    <rPh sb="49" eb="51">
      <t>ダンタイ</t>
    </rPh>
    <rPh sb="52" eb="54">
      <t>ヒカク</t>
    </rPh>
    <rPh sb="56" eb="58">
      <t>リョウコウ</t>
    </rPh>
    <rPh sb="59" eb="61">
      <t>ジョウキョウ</t>
    </rPh>
    <rPh sb="74" eb="76">
      <t>カンキョ</t>
    </rPh>
    <rPh sb="76" eb="79">
      <t>ロウキュウカ</t>
    </rPh>
    <rPh sb="79" eb="80">
      <t>リツ</t>
    </rPh>
    <rPh sb="82" eb="83">
      <t>ミ</t>
    </rPh>
    <rPh sb="90" eb="92">
      <t>シセツ</t>
    </rPh>
    <rPh sb="93" eb="96">
      <t>ロウキュウカ</t>
    </rPh>
    <rPh sb="97" eb="98">
      <t>スス</t>
    </rPh>
    <rPh sb="113" eb="115">
      <t>ケイカク</t>
    </rPh>
    <rPh sb="116" eb="117">
      <t>モト</t>
    </rPh>
    <rPh sb="120" eb="122">
      <t>シセツ</t>
    </rPh>
    <rPh sb="123" eb="124">
      <t>チョウ</t>
    </rPh>
    <rPh sb="124" eb="127">
      <t>ジュミョウカ</t>
    </rPh>
    <rPh sb="128" eb="130">
      <t>タイシン</t>
    </rPh>
    <rPh sb="130" eb="131">
      <t>カ</t>
    </rPh>
    <rPh sb="132" eb="133">
      <t>スス</t>
    </rPh>
    <rPh sb="135" eb="137">
      <t>ヒツヨウ</t>
    </rPh>
    <rPh sb="146" eb="148">
      <t>キギョウ</t>
    </rPh>
    <rPh sb="148" eb="149">
      <t>サイ</t>
    </rPh>
    <rPh sb="149" eb="151">
      <t>ザンダカ</t>
    </rPh>
    <rPh sb="157" eb="160">
      <t>ハッコウガク</t>
    </rPh>
    <rPh sb="161" eb="163">
      <t>ヨクセイ</t>
    </rPh>
    <rPh sb="164" eb="166">
      <t>カイチク</t>
    </rPh>
    <rPh sb="166" eb="168">
      <t>シセツ</t>
    </rPh>
    <rPh sb="169" eb="171">
      <t>タイヨウ</t>
    </rPh>
    <rPh sb="171" eb="173">
      <t>ネンスウ</t>
    </rPh>
    <rPh sb="174" eb="175">
      <t>オウ</t>
    </rPh>
    <rPh sb="177" eb="179">
      <t>テキセツ</t>
    </rPh>
    <rPh sb="180" eb="182">
      <t>カリイレ</t>
    </rPh>
    <rPh sb="182" eb="184">
      <t>ネンスウ</t>
    </rPh>
    <rPh sb="185" eb="187">
      <t>セッテイ</t>
    </rPh>
    <rPh sb="192" eb="195">
      <t>ケイカクテキ</t>
    </rPh>
    <rPh sb="196" eb="198">
      <t>サクゲン</t>
    </rPh>
    <rPh sb="199" eb="200">
      <t>ツト</t>
    </rPh>
    <rPh sb="202" eb="204">
      <t>ケイエイ</t>
    </rPh>
    <rPh sb="205" eb="208">
      <t>アンテイカ</t>
    </rPh>
    <rPh sb="209" eb="210">
      <t>ハカ</t>
    </rPh>
    <phoneticPr fontId="2"/>
  </si>
  <si>
    <r>
      <t>　経常収支比率は、類似団体平均値と比較すると低いが、100％を上回っており、100.35となった。
　累積欠損金は、発生していない。
　流動比率は、100％を上回っており、類似団体と比較しても高い。
　企業債残高対事業規模比率は、</t>
    </r>
    <r>
      <rPr>
        <sz val="11"/>
        <rFont val="ＭＳ ゴシック"/>
        <family val="3"/>
        <charset val="128"/>
      </rPr>
      <t>料金収入に対し、約8倍の企業債残高があるが、類似団体平均値と比較すると低くなっている。</t>
    </r>
    <r>
      <rPr>
        <sz val="11"/>
        <color indexed="8"/>
        <rFont val="ＭＳ ゴシック"/>
        <family val="3"/>
        <charset val="128"/>
      </rPr>
      <t xml:space="preserve">
　経費回収率は、100％を上回り、使用料で回収すべき経費は使用料で賄えている。
　汚水処理原価は、類似団体平均値と比較すると高く、167.49円となった。H30年度は29年度と比較して高くなっているが、これは資本費での分流式下水道等に要する経費としてみる部分の減少に伴い汚水処理費が増加したこと、有収水量が減少したことが影響している。
　施設利用率は、類似団体平均値と比較すると高く、72.48％となった。
　水洗化率は、類似団体平均値と同程度の数値である。</t>
    </r>
    <rPh sb="239" eb="241">
      <t>ネンド</t>
    </rPh>
    <rPh sb="286" eb="288">
      <t>ブブン</t>
    </rPh>
    <rPh sb="289" eb="291">
      <t>ゲンショウ</t>
    </rPh>
    <rPh sb="300" eb="302">
      <t>ゾウカ</t>
    </rPh>
    <rPh sb="307" eb="309">
      <t>ユウシュウ</t>
    </rPh>
    <rPh sb="309" eb="311">
      <t>スイリョウ</t>
    </rPh>
    <rPh sb="312" eb="314">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</si>
</sst>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indexed="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0.03</c:v>
                </c:pt>
                <c:pt idx="1">
                  <c:v>0.02</c:v>
                </c:pt>
                <c:pt idx="2">
                  <c:v>0.01</c:v>
                </c:pt>
                <c:pt idx="3">
                  <c:v>0.03</c:v>
                </c:pt>
                <c:pt idx="4" formatCode="#,##0.00;&quot;△&quot;#,##0.00">
                  <c:v>0</c:v>
                </c:pt>
              </c:numCache>
            </c:numRef>
          </c:val>
          <c:extLst xmlns:c16r2="http://schemas.microsoft.com/office/drawing/2015/06/chart">
            <c:ext xmlns:c16="http://schemas.microsoft.com/office/drawing/2014/chart" uri="{C3380CC4-5D6E-409C-BE32-E72D297353CC}">
              <c16:uniqueId val="{00000000-DEB7-4472-872C-66C62F8C3C44}"/>
            </c:ext>
          </c:extLst>
        </c:ser>
        <c:dLbls>
          <c:showLegendKey val="0"/>
          <c:showVal val="0"/>
          <c:showCatName val="0"/>
          <c:showSerName val="0"/>
          <c:showPercent val="0"/>
          <c:showBubbleSize val="0"/>
        </c:dLbls>
        <c:gapWidth val="150"/>
        <c:axId val="373675104"/>
        <c:axId val="373675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0.22</c:v>
                </c:pt>
                <c:pt idx="2">
                  <c:v>0.28000000000000003</c:v>
                </c:pt>
                <c:pt idx="3">
                  <c:v>0.21</c:v>
                </c:pt>
                <c:pt idx="4">
                  <c:v>0.25</c:v>
                </c:pt>
              </c:numCache>
            </c:numRef>
          </c:val>
          <c:smooth val="0"/>
          <c:extLst xmlns:c16r2="http://schemas.microsoft.com/office/drawing/2015/06/chart">
            <c:ext xmlns:c16="http://schemas.microsoft.com/office/drawing/2014/chart" uri="{C3380CC4-5D6E-409C-BE32-E72D297353CC}">
              <c16:uniqueId val="{00000001-DEB7-4472-872C-66C62F8C3C44}"/>
            </c:ext>
          </c:extLst>
        </c:ser>
        <c:dLbls>
          <c:showLegendKey val="0"/>
          <c:showVal val="0"/>
          <c:showCatName val="0"/>
          <c:showSerName val="0"/>
          <c:showPercent val="0"/>
          <c:showBubbleSize val="0"/>
        </c:dLbls>
        <c:marker val="1"/>
        <c:smooth val="0"/>
        <c:axId val="373675104"/>
        <c:axId val="373675496"/>
      </c:lineChart>
      <c:dateAx>
        <c:axId val="373675104"/>
        <c:scaling>
          <c:orientation val="minMax"/>
        </c:scaling>
        <c:delete val="1"/>
        <c:axPos val="b"/>
        <c:numFmt formatCode="ge" sourceLinked="1"/>
        <c:majorTickMark val="none"/>
        <c:minorTickMark val="none"/>
        <c:tickLblPos val="none"/>
        <c:crossAx val="373675496"/>
        <c:crosses val="autoZero"/>
        <c:auto val="1"/>
        <c:lblOffset val="100"/>
        <c:baseTimeUnit val="years"/>
      </c:dateAx>
      <c:valAx>
        <c:axId val="37367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6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69.290000000000006</c:v>
                </c:pt>
                <c:pt idx="1">
                  <c:v>71.48</c:v>
                </c:pt>
                <c:pt idx="2">
                  <c:v>72.88</c:v>
                </c:pt>
                <c:pt idx="3">
                  <c:v>73.680000000000007</c:v>
                </c:pt>
                <c:pt idx="4">
                  <c:v>72.48</c:v>
                </c:pt>
              </c:numCache>
            </c:numRef>
          </c:val>
          <c:extLst xmlns:c16r2="http://schemas.microsoft.com/office/drawing/2015/06/chart">
            <c:ext xmlns:c16="http://schemas.microsoft.com/office/drawing/2014/chart" uri="{C3380CC4-5D6E-409C-BE32-E72D297353CC}">
              <c16:uniqueId val="{00000000-E070-4570-8C91-EC727DA3F761}"/>
            </c:ext>
          </c:extLst>
        </c:ser>
        <c:dLbls>
          <c:showLegendKey val="0"/>
          <c:showVal val="0"/>
          <c:showCatName val="0"/>
          <c:showSerName val="0"/>
          <c:showPercent val="0"/>
          <c:showBubbleSize val="0"/>
        </c:dLbls>
        <c:gapWidth val="150"/>
        <c:axId val="376210888"/>
        <c:axId val="376211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67.95</c:v>
                </c:pt>
                <c:pt idx="1">
                  <c:v>66.63</c:v>
                </c:pt>
                <c:pt idx="2">
                  <c:v>67.040000000000006</c:v>
                </c:pt>
                <c:pt idx="3">
                  <c:v>66.34</c:v>
                </c:pt>
                <c:pt idx="4">
                  <c:v>67.069999999999993</c:v>
                </c:pt>
              </c:numCache>
            </c:numRef>
          </c:val>
          <c:smooth val="0"/>
          <c:extLst xmlns:c16r2="http://schemas.microsoft.com/office/drawing/2015/06/chart">
            <c:ext xmlns:c16="http://schemas.microsoft.com/office/drawing/2014/chart" uri="{C3380CC4-5D6E-409C-BE32-E72D297353CC}">
              <c16:uniqueId val="{00000001-E070-4570-8C91-EC727DA3F761}"/>
            </c:ext>
          </c:extLst>
        </c:ser>
        <c:dLbls>
          <c:showLegendKey val="0"/>
          <c:showVal val="0"/>
          <c:showCatName val="0"/>
          <c:showSerName val="0"/>
          <c:showPercent val="0"/>
          <c:showBubbleSize val="0"/>
        </c:dLbls>
        <c:marker val="1"/>
        <c:smooth val="0"/>
        <c:axId val="376210888"/>
        <c:axId val="376211672"/>
      </c:lineChart>
      <c:dateAx>
        <c:axId val="376210888"/>
        <c:scaling>
          <c:orientation val="minMax"/>
        </c:scaling>
        <c:delete val="1"/>
        <c:axPos val="b"/>
        <c:numFmt formatCode="ge" sourceLinked="1"/>
        <c:majorTickMark val="none"/>
        <c:minorTickMark val="none"/>
        <c:tickLblPos val="none"/>
        <c:crossAx val="376211672"/>
        <c:crosses val="autoZero"/>
        <c:auto val="1"/>
        <c:lblOffset val="100"/>
        <c:baseTimeUnit val="years"/>
      </c:dateAx>
      <c:valAx>
        <c:axId val="376211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1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94.19</c:v>
                </c:pt>
                <c:pt idx="1">
                  <c:v>94.33</c:v>
                </c:pt>
                <c:pt idx="2">
                  <c:v>94.4</c:v>
                </c:pt>
                <c:pt idx="3">
                  <c:v>94.47</c:v>
                </c:pt>
                <c:pt idx="4">
                  <c:v>94.54</c:v>
                </c:pt>
              </c:numCache>
            </c:numRef>
          </c:val>
          <c:extLst xmlns:c16r2="http://schemas.microsoft.com/office/drawing/2015/06/chart">
            <c:ext xmlns:c16="http://schemas.microsoft.com/office/drawing/2014/chart" uri="{C3380CC4-5D6E-409C-BE32-E72D297353CC}">
              <c16:uniqueId val="{00000000-75B0-401D-A504-5BADDEB61CD8}"/>
            </c:ext>
          </c:extLst>
        </c:ser>
        <c:dLbls>
          <c:showLegendKey val="0"/>
          <c:showVal val="0"/>
          <c:showCatName val="0"/>
          <c:showSerName val="0"/>
          <c:showPercent val="0"/>
          <c:showBubbleSize val="0"/>
        </c:dLbls>
        <c:gapWidth val="150"/>
        <c:axId val="375932704"/>
        <c:axId val="37592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93.12</c:v>
                </c:pt>
                <c:pt idx="1">
                  <c:v>93.38</c:v>
                </c:pt>
                <c:pt idx="2">
                  <c:v>93.5</c:v>
                </c:pt>
                <c:pt idx="3">
                  <c:v>93.86</c:v>
                </c:pt>
                <c:pt idx="4">
                  <c:v>93.96</c:v>
                </c:pt>
              </c:numCache>
            </c:numRef>
          </c:val>
          <c:smooth val="0"/>
          <c:extLst xmlns:c16r2="http://schemas.microsoft.com/office/drawing/2015/06/chart">
            <c:ext xmlns:c16="http://schemas.microsoft.com/office/drawing/2014/chart" uri="{C3380CC4-5D6E-409C-BE32-E72D297353CC}">
              <c16:uniqueId val="{00000001-75B0-401D-A504-5BADDEB61CD8}"/>
            </c:ext>
          </c:extLst>
        </c:ser>
        <c:dLbls>
          <c:showLegendKey val="0"/>
          <c:showVal val="0"/>
          <c:showCatName val="0"/>
          <c:showSerName val="0"/>
          <c:showPercent val="0"/>
          <c:showBubbleSize val="0"/>
        </c:dLbls>
        <c:marker val="1"/>
        <c:smooth val="0"/>
        <c:axId val="375932704"/>
        <c:axId val="375928000"/>
      </c:lineChart>
      <c:dateAx>
        <c:axId val="375932704"/>
        <c:scaling>
          <c:orientation val="minMax"/>
        </c:scaling>
        <c:delete val="1"/>
        <c:axPos val="b"/>
        <c:numFmt formatCode="ge" sourceLinked="1"/>
        <c:majorTickMark val="none"/>
        <c:minorTickMark val="none"/>
        <c:tickLblPos val="none"/>
        <c:crossAx val="375928000"/>
        <c:crosses val="autoZero"/>
        <c:auto val="1"/>
        <c:lblOffset val="100"/>
        <c:baseTimeUnit val="years"/>
      </c:dateAx>
      <c:valAx>
        <c:axId val="37592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93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102.69</c:v>
                </c:pt>
                <c:pt idx="1">
                  <c:v>104.13</c:v>
                </c:pt>
                <c:pt idx="2">
                  <c:v>104.82</c:v>
                </c:pt>
                <c:pt idx="3">
                  <c:v>103.23</c:v>
                </c:pt>
                <c:pt idx="4">
                  <c:v>100.35</c:v>
                </c:pt>
              </c:numCache>
            </c:numRef>
          </c:val>
          <c:extLst xmlns:c16r2="http://schemas.microsoft.com/office/drawing/2015/06/chart">
            <c:ext xmlns:c16="http://schemas.microsoft.com/office/drawing/2014/chart" uri="{C3380CC4-5D6E-409C-BE32-E72D297353CC}">
              <c16:uniqueId val="{00000000-289D-4808-86D9-E3B86F440DDB}"/>
            </c:ext>
          </c:extLst>
        </c:ser>
        <c:dLbls>
          <c:showLegendKey val="0"/>
          <c:showVal val="0"/>
          <c:showCatName val="0"/>
          <c:showSerName val="0"/>
          <c:showPercent val="0"/>
          <c:showBubbleSize val="0"/>
        </c:dLbls>
        <c:gapWidth val="150"/>
        <c:axId val="375928392"/>
        <c:axId val="375933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108.53</c:v>
                </c:pt>
                <c:pt idx="1">
                  <c:v>108.52</c:v>
                </c:pt>
                <c:pt idx="2">
                  <c:v>109.12</c:v>
                </c:pt>
                <c:pt idx="3">
                  <c:v>110.22</c:v>
                </c:pt>
                <c:pt idx="4">
                  <c:v>110.01</c:v>
                </c:pt>
              </c:numCache>
            </c:numRef>
          </c:val>
          <c:smooth val="0"/>
          <c:extLst xmlns:c16r2="http://schemas.microsoft.com/office/drawing/2015/06/chart">
            <c:ext xmlns:c16="http://schemas.microsoft.com/office/drawing/2014/chart" uri="{C3380CC4-5D6E-409C-BE32-E72D297353CC}">
              <c16:uniqueId val="{00000001-289D-4808-86D9-E3B86F440DDB}"/>
            </c:ext>
          </c:extLst>
        </c:ser>
        <c:dLbls>
          <c:showLegendKey val="0"/>
          <c:showVal val="0"/>
          <c:showCatName val="0"/>
          <c:showSerName val="0"/>
          <c:showPercent val="0"/>
          <c:showBubbleSize val="0"/>
        </c:dLbls>
        <c:marker val="1"/>
        <c:smooth val="0"/>
        <c:axId val="375928392"/>
        <c:axId val="375933880"/>
      </c:lineChart>
      <c:dateAx>
        <c:axId val="375928392"/>
        <c:scaling>
          <c:orientation val="minMax"/>
        </c:scaling>
        <c:delete val="1"/>
        <c:axPos val="b"/>
        <c:numFmt formatCode="ge" sourceLinked="1"/>
        <c:majorTickMark val="none"/>
        <c:minorTickMark val="none"/>
        <c:tickLblPos val="none"/>
        <c:crossAx val="375933880"/>
        <c:crosses val="autoZero"/>
        <c:auto val="1"/>
        <c:lblOffset val="100"/>
        <c:baseTimeUnit val="years"/>
      </c:dateAx>
      <c:valAx>
        <c:axId val="375933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92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13.7</c:v>
                </c:pt>
                <c:pt idx="1">
                  <c:v>16.920000000000002</c:v>
                </c:pt>
                <c:pt idx="2">
                  <c:v>20</c:v>
                </c:pt>
                <c:pt idx="3">
                  <c:v>22.88</c:v>
                </c:pt>
                <c:pt idx="4">
                  <c:v>25.81</c:v>
                </c:pt>
              </c:numCache>
            </c:numRef>
          </c:val>
          <c:extLst xmlns:c16r2="http://schemas.microsoft.com/office/drawing/2015/06/chart">
            <c:ext xmlns:c16="http://schemas.microsoft.com/office/drawing/2014/chart" uri="{C3380CC4-5D6E-409C-BE32-E72D297353CC}">
              <c16:uniqueId val="{00000000-A9D8-4592-AED5-8095C65D86FA}"/>
            </c:ext>
          </c:extLst>
        </c:ser>
        <c:dLbls>
          <c:showLegendKey val="0"/>
          <c:showVal val="0"/>
          <c:showCatName val="0"/>
          <c:showSerName val="0"/>
          <c:showPercent val="0"/>
          <c:showBubbleSize val="0"/>
        </c:dLbls>
        <c:gapWidth val="150"/>
        <c:axId val="375929960"/>
        <c:axId val="37593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28.35</c:v>
                </c:pt>
                <c:pt idx="1">
                  <c:v>27.96</c:v>
                </c:pt>
                <c:pt idx="2">
                  <c:v>28.81</c:v>
                </c:pt>
                <c:pt idx="3">
                  <c:v>31.19</c:v>
                </c:pt>
                <c:pt idx="4">
                  <c:v>33.090000000000003</c:v>
                </c:pt>
              </c:numCache>
            </c:numRef>
          </c:val>
          <c:smooth val="0"/>
          <c:extLst xmlns:c16r2="http://schemas.microsoft.com/office/drawing/2015/06/chart">
            <c:ext xmlns:c16="http://schemas.microsoft.com/office/drawing/2014/chart" uri="{C3380CC4-5D6E-409C-BE32-E72D297353CC}">
              <c16:uniqueId val="{00000001-A9D8-4592-AED5-8095C65D86FA}"/>
            </c:ext>
          </c:extLst>
        </c:ser>
        <c:dLbls>
          <c:showLegendKey val="0"/>
          <c:showVal val="0"/>
          <c:showCatName val="0"/>
          <c:showSerName val="0"/>
          <c:showPercent val="0"/>
          <c:showBubbleSize val="0"/>
        </c:dLbls>
        <c:marker val="1"/>
        <c:smooth val="0"/>
        <c:axId val="375929960"/>
        <c:axId val="375933488"/>
      </c:lineChart>
      <c:dateAx>
        <c:axId val="375929960"/>
        <c:scaling>
          <c:orientation val="minMax"/>
        </c:scaling>
        <c:delete val="1"/>
        <c:axPos val="b"/>
        <c:numFmt formatCode="ge" sourceLinked="1"/>
        <c:majorTickMark val="none"/>
        <c:minorTickMark val="none"/>
        <c:tickLblPos val="none"/>
        <c:crossAx val="375933488"/>
        <c:crosses val="autoZero"/>
        <c:auto val="1"/>
        <c:lblOffset val="100"/>
        <c:baseTimeUnit val="years"/>
      </c:dateAx>
      <c:valAx>
        <c:axId val="37593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92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8.16</c:v>
                </c:pt>
                <c:pt idx="1">
                  <c:v>9.43</c:v>
                </c:pt>
                <c:pt idx="2">
                  <c:v>10.68</c:v>
                </c:pt>
                <c:pt idx="3">
                  <c:v>12.37</c:v>
                </c:pt>
                <c:pt idx="4">
                  <c:v>13.49</c:v>
                </c:pt>
              </c:numCache>
            </c:numRef>
          </c:val>
          <c:extLst xmlns:c16r2="http://schemas.microsoft.com/office/drawing/2015/06/chart">
            <c:ext xmlns:c16="http://schemas.microsoft.com/office/drawing/2014/chart" uri="{C3380CC4-5D6E-409C-BE32-E72D297353CC}">
              <c16:uniqueId val="{00000000-5D78-4CB8-9A55-721965ED1E59}"/>
            </c:ext>
          </c:extLst>
        </c:ser>
        <c:dLbls>
          <c:showLegendKey val="0"/>
          <c:showVal val="0"/>
          <c:showCatName val="0"/>
          <c:showSerName val="0"/>
          <c:showPercent val="0"/>
          <c:showBubbleSize val="0"/>
        </c:dLbls>
        <c:gapWidth val="150"/>
        <c:axId val="375929568"/>
        <c:axId val="375926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3.05</c:v>
                </c:pt>
                <c:pt idx="1">
                  <c:v>3.4</c:v>
                </c:pt>
                <c:pt idx="2">
                  <c:v>3.84</c:v>
                </c:pt>
                <c:pt idx="3">
                  <c:v>4.3099999999999996</c:v>
                </c:pt>
                <c:pt idx="4">
                  <c:v>5.04</c:v>
                </c:pt>
              </c:numCache>
            </c:numRef>
          </c:val>
          <c:smooth val="0"/>
          <c:extLst xmlns:c16r2="http://schemas.microsoft.com/office/drawing/2015/06/chart">
            <c:ext xmlns:c16="http://schemas.microsoft.com/office/drawing/2014/chart" uri="{C3380CC4-5D6E-409C-BE32-E72D297353CC}">
              <c16:uniqueId val="{00000001-5D78-4CB8-9A55-721965ED1E59}"/>
            </c:ext>
          </c:extLst>
        </c:ser>
        <c:dLbls>
          <c:showLegendKey val="0"/>
          <c:showVal val="0"/>
          <c:showCatName val="0"/>
          <c:showSerName val="0"/>
          <c:showPercent val="0"/>
          <c:showBubbleSize val="0"/>
        </c:dLbls>
        <c:marker val="1"/>
        <c:smooth val="0"/>
        <c:axId val="375929568"/>
        <c:axId val="375926824"/>
      </c:lineChart>
      <c:dateAx>
        <c:axId val="375929568"/>
        <c:scaling>
          <c:orientation val="minMax"/>
        </c:scaling>
        <c:delete val="1"/>
        <c:axPos val="b"/>
        <c:numFmt formatCode="ge" sourceLinked="1"/>
        <c:majorTickMark val="none"/>
        <c:minorTickMark val="none"/>
        <c:tickLblPos val="none"/>
        <c:crossAx val="375926824"/>
        <c:crosses val="autoZero"/>
        <c:auto val="1"/>
        <c:lblOffset val="100"/>
        <c:baseTimeUnit val="years"/>
      </c:dateAx>
      <c:valAx>
        <c:axId val="37592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92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013-46E9-8A0A-447BDD01696C}"/>
            </c:ext>
          </c:extLst>
        </c:ser>
        <c:dLbls>
          <c:showLegendKey val="0"/>
          <c:showVal val="0"/>
          <c:showCatName val="0"/>
          <c:showSerName val="0"/>
          <c:showPercent val="0"/>
          <c:showBubbleSize val="0"/>
        </c:dLbls>
        <c:gapWidth val="150"/>
        <c:axId val="375929176"/>
        <c:axId val="375933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4.72</c:v>
                </c:pt>
                <c:pt idx="1">
                  <c:v>4.87</c:v>
                </c:pt>
                <c:pt idx="2">
                  <c:v>3.8</c:v>
                </c:pt>
                <c:pt idx="3">
                  <c:v>3.21</c:v>
                </c:pt>
                <c:pt idx="4">
                  <c:v>2.36</c:v>
                </c:pt>
              </c:numCache>
            </c:numRef>
          </c:val>
          <c:smooth val="0"/>
          <c:extLst xmlns:c16r2="http://schemas.microsoft.com/office/drawing/2015/06/chart">
            <c:ext xmlns:c16="http://schemas.microsoft.com/office/drawing/2014/chart" uri="{C3380CC4-5D6E-409C-BE32-E72D297353CC}">
              <c16:uniqueId val="{00000001-E013-46E9-8A0A-447BDD01696C}"/>
            </c:ext>
          </c:extLst>
        </c:ser>
        <c:dLbls>
          <c:showLegendKey val="0"/>
          <c:showVal val="0"/>
          <c:showCatName val="0"/>
          <c:showSerName val="0"/>
          <c:showPercent val="0"/>
          <c:showBubbleSize val="0"/>
        </c:dLbls>
        <c:marker val="1"/>
        <c:smooth val="0"/>
        <c:axId val="375929176"/>
        <c:axId val="375933096"/>
      </c:lineChart>
      <c:dateAx>
        <c:axId val="375929176"/>
        <c:scaling>
          <c:orientation val="minMax"/>
        </c:scaling>
        <c:delete val="1"/>
        <c:axPos val="b"/>
        <c:numFmt formatCode="ge" sourceLinked="1"/>
        <c:majorTickMark val="none"/>
        <c:minorTickMark val="none"/>
        <c:tickLblPos val="none"/>
        <c:crossAx val="375933096"/>
        <c:crosses val="autoZero"/>
        <c:auto val="1"/>
        <c:lblOffset val="100"/>
        <c:baseTimeUnit val="years"/>
      </c:dateAx>
      <c:valAx>
        <c:axId val="375933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92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54.85</c:v>
                </c:pt>
                <c:pt idx="1">
                  <c:v>67.87</c:v>
                </c:pt>
                <c:pt idx="2">
                  <c:v>83.16</c:v>
                </c:pt>
                <c:pt idx="3">
                  <c:v>103.28</c:v>
                </c:pt>
                <c:pt idx="4">
                  <c:v>100.09</c:v>
                </c:pt>
              </c:numCache>
            </c:numRef>
          </c:val>
          <c:extLst xmlns:c16r2="http://schemas.microsoft.com/office/drawing/2015/06/chart">
            <c:ext xmlns:c16="http://schemas.microsoft.com/office/drawing/2014/chart" uri="{C3380CC4-5D6E-409C-BE32-E72D297353CC}">
              <c16:uniqueId val="{00000000-49FF-4D3A-ABF9-86562643F681}"/>
            </c:ext>
          </c:extLst>
        </c:ser>
        <c:dLbls>
          <c:showLegendKey val="0"/>
          <c:showVal val="0"/>
          <c:showCatName val="0"/>
          <c:showSerName val="0"/>
          <c:showPercent val="0"/>
          <c:showBubbleSize val="0"/>
        </c:dLbls>
        <c:gapWidth val="150"/>
        <c:axId val="376213240"/>
        <c:axId val="37621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45.99</c:v>
                </c:pt>
                <c:pt idx="1">
                  <c:v>47.32</c:v>
                </c:pt>
                <c:pt idx="2">
                  <c:v>49.96</c:v>
                </c:pt>
                <c:pt idx="3">
                  <c:v>58.04</c:v>
                </c:pt>
                <c:pt idx="4">
                  <c:v>62.12</c:v>
                </c:pt>
              </c:numCache>
            </c:numRef>
          </c:val>
          <c:smooth val="0"/>
          <c:extLst xmlns:c16r2="http://schemas.microsoft.com/office/drawing/2015/06/chart">
            <c:ext xmlns:c16="http://schemas.microsoft.com/office/drawing/2014/chart" uri="{C3380CC4-5D6E-409C-BE32-E72D297353CC}">
              <c16:uniqueId val="{00000001-49FF-4D3A-ABF9-86562643F681}"/>
            </c:ext>
          </c:extLst>
        </c:ser>
        <c:dLbls>
          <c:showLegendKey val="0"/>
          <c:showVal val="0"/>
          <c:showCatName val="0"/>
          <c:showSerName val="0"/>
          <c:showPercent val="0"/>
          <c:showBubbleSize val="0"/>
        </c:dLbls>
        <c:marker val="1"/>
        <c:smooth val="0"/>
        <c:axId val="376213240"/>
        <c:axId val="376211280"/>
      </c:lineChart>
      <c:dateAx>
        <c:axId val="376213240"/>
        <c:scaling>
          <c:orientation val="minMax"/>
        </c:scaling>
        <c:delete val="1"/>
        <c:axPos val="b"/>
        <c:numFmt formatCode="ge" sourceLinked="1"/>
        <c:majorTickMark val="none"/>
        <c:minorTickMark val="none"/>
        <c:tickLblPos val="none"/>
        <c:crossAx val="376211280"/>
        <c:crosses val="autoZero"/>
        <c:auto val="1"/>
        <c:lblOffset val="100"/>
        <c:baseTimeUnit val="years"/>
      </c:dateAx>
      <c:valAx>
        <c:axId val="37621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1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421.85</c:v>
                </c:pt>
                <c:pt idx="1">
                  <c:v>883.85</c:v>
                </c:pt>
                <c:pt idx="2">
                  <c:v>833.57</c:v>
                </c:pt>
                <c:pt idx="3">
                  <c:v>805.62</c:v>
                </c:pt>
                <c:pt idx="4">
                  <c:v>781.76</c:v>
                </c:pt>
              </c:numCache>
            </c:numRef>
          </c:val>
          <c:extLst xmlns:c16r2="http://schemas.microsoft.com/office/drawing/2015/06/chart">
            <c:ext xmlns:c16="http://schemas.microsoft.com/office/drawing/2014/chart" uri="{C3380CC4-5D6E-409C-BE32-E72D297353CC}">
              <c16:uniqueId val="{00000000-49F8-4338-89DB-A98C5227D2FF}"/>
            </c:ext>
          </c:extLst>
        </c:ser>
        <c:dLbls>
          <c:showLegendKey val="0"/>
          <c:showVal val="0"/>
          <c:showCatName val="0"/>
          <c:showSerName val="0"/>
          <c:showPercent val="0"/>
          <c:showBubbleSize val="0"/>
        </c:dLbls>
        <c:gapWidth val="150"/>
        <c:axId val="376215984"/>
        <c:axId val="37621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963.16</c:v>
                </c:pt>
                <c:pt idx="1">
                  <c:v>1017.47</c:v>
                </c:pt>
                <c:pt idx="2">
                  <c:v>970.35</c:v>
                </c:pt>
                <c:pt idx="3">
                  <c:v>917.29</c:v>
                </c:pt>
                <c:pt idx="4">
                  <c:v>875.53</c:v>
                </c:pt>
              </c:numCache>
            </c:numRef>
          </c:val>
          <c:smooth val="0"/>
          <c:extLst xmlns:c16r2="http://schemas.microsoft.com/office/drawing/2015/06/chart">
            <c:ext xmlns:c16="http://schemas.microsoft.com/office/drawing/2014/chart" uri="{C3380CC4-5D6E-409C-BE32-E72D297353CC}">
              <c16:uniqueId val="{00000001-49F8-4338-89DB-A98C5227D2FF}"/>
            </c:ext>
          </c:extLst>
        </c:ser>
        <c:dLbls>
          <c:showLegendKey val="0"/>
          <c:showVal val="0"/>
          <c:showCatName val="0"/>
          <c:showSerName val="0"/>
          <c:showPercent val="0"/>
          <c:showBubbleSize val="0"/>
        </c:dLbls>
        <c:marker val="1"/>
        <c:smooth val="0"/>
        <c:axId val="376215984"/>
        <c:axId val="376216768"/>
      </c:lineChart>
      <c:dateAx>
        <c:axId val="376215984"/>
        <c:scaling>
          <c:orientation val="minMax"/>
        </c:scaling>
        <c:delete val="1"/>
        <c:axPos val="b"/>
        <c:numFmt formatCode="ge" sourceLinked="1"/>
        <c:majorTickMark val="none"/>
        <c:minorTickMark val="none"/>
        <c:tickLblPos val="none"/>
        <c:crossAx val="376216768"/>
        <c:crosses val="autoZero"/>
        <c:auto val="1"/>
        <c:lblOffset val="100"/>
        <c:baseTimeUnit val="years"/>
      </c:dateAx>
      <c:valAx>
        <c:axId val="37621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1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103.06</c:v>
                </c:pt>
                <c:pt idx="1">
                  <c:v>108.4</c:v>
                </c:pt>
                <c:pt idx="2">
                  <c:v>110.93</c:v>
                </c:pt>
                <c:pt idx="3">
                  <c:v>104.62</c:v>
                </c:pt>
                <c:pt idx="4">
                  <c:v>100.36</c:v>
                </c:pt>
              </c:numCache>
            </c:numRef>
          </c:val>
          <c:extLst xmlns:c16r2="http://schemas.microsoft.com/office/drawing/2015/06/chart">
            <c:ext xmlns:c16="http://schemas.microsoft.com/office/drawing/2014/chart" uri="{C3380CC4-5D6E-409C-BE32-E72D297353CC}">
              <c16:uniqueId val="{00000000-5898-40C9-8936-0CA8B52F1F77}"/>
            </c:ext>
          </c:extLst>
        </c:ser>
        <c:dLbls>
          <c:showLegendKey val="0"/>
          <c:showVal val="0"/>
          <c:showCatName val="0"/>
          <c:showSerName val="0"/>
          <c:showPercent val="0"/>
          <c:showBubbleSize val="0"/>
        </c:dLbls>
        <c:gapWidth val="150"/>
        <c:axId val="376215200"/>
        <c:axId val="37621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94.82</c:v>
                </c:pt>
                <c:pt idx="1">
                  <c:v>96.37</c:v>
                </c:pt>
                <c:pt idx="2">
                  <c:v>99.26</c:v>
                </c:pt>
                <c:pt idx="3">
                  <c:v>99.67</c:v>
                </c:pt>
                <c:pt idx="4">
                  <c:v>99.83</c:v>
                </c:pt>
              </c:numCache>
            </c:numRef>
          </c:val>
          <c:smooth val="0"/>
          <c:extLst xmlns:c16r2="http://schemas.microsoft.com/office/drawing/2015/06/chart">
            <c:ext xmlns:c16="http://schemas.microsoft.com/office/drawing/2014/chart" uri="{C3380CC4-5D6E-409C-BE32-E72D297353CC}">
              <c16:uniqueId val="{00000001-5898-40C9-8936-0CA8B52F1F77}"/>
            </c:ext>
          </c:extLst>
        </c:ser>
        <c:dLbls>
          <c:showLegendKey val="0"/>
          <c:showVal val="0"/>
          <c:showCatName val="0"/>
          <c:showSerName val="0"/>
          <c:showPercent val="0"/>
          <c:showBubbleSize val="0"/>
        </c:dLbls>
        <c:marker val="1"/>
        <c:smooth val="0"/>
        <c:axId val="376215200"/>
        <c:axId val="376213632"/>
      </c:lineChart>
      <c:dateAx>
        <c:axId val="376215200"/>
        <c:scaling>
          <c:orientation val="minMax"/>
        </c:scaling>
        <c:delete val="1"/>
        <c:axPos val="b"/>
        <c:numFmt formatCode="ge" sourceLinked="1"/>
        <c:majorTickMark val="none"/>
        <c:minorTickMark val="none"/>
        <c:tickLblPos val="none"/>
        <c:crossAx val="376213632"/>
        <c:crosses val="autoZero"/>
        <c:auto val="1"/>
        <c:lblOffset val="100"/>
        <c:baseTimeUnit val="years"/>
      </c:dateAx>
      <c:valAx>
        <c:axId val="37621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1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160.88</c:v>
                </c:pt>
                <c:pt idx="1">
                  <c:v>152.80000000000001</c:v>
                </c:pt>
                <c:pt idx="2">
                  <c:v>149.61000000000001</c:v>
                </c:pt>
                <c:pt idx="3">
                  <c:v>158.44999999999999</c:v>
                </c:pt>
                <c:pt idx="4">
                  <c:v>167.49</c:v>
                </c:pt>
              </c:numCache>
            </c:numRef>
          </c:val>
          <c:extLst xmlns:c16r2="http://schemas.microsoft.com/office/drawing/2015/06/chart">
            <c:ext xmlns:c16="http://schemas.microsoft.com/office/drawing/2014/chart" uri="{C3380CC4-5D6E-409C-BE32-E72D297353CC}">
              <c16:uniqueId val="{00000000-F66E-427E-A8D5-F8D3902C00B1}"/>
            </c:ext>
          </c:extLst>
        </c:ser>
        <c:dLbls>
          <c:showLegendKey val="0"/>
          <c:showVal val="0"/>
          <c:showCatName val="0"/>
          <c:showSerName val="0"/>
          <c:showPercent val="0"/>
          <c:showBubbleSize val="0"/>
        </c:dLbls>
        <c:gapWidth val="150"/>
        <c:axId val="376217160"/>
        <c:axId val="37621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162.88</c:v>
                </c:pt>
                <c:pt idx="1">
                  <c:v>162.65</c:v>
                </c:pt>
                <c:pt idx="2">
                  <c:v>159.53</c:v>
                </c:pt>
                <c:pt idx="3">
                  <c:v>159.6</c:v>
                </c:pt>
                <c:pt idx="4">
                  <c:v>158.94</c:v>
                </c:pt>
              </c:numCache>
            </c:numRef>
          </c:val>
          <c:smooth val="0"/>
          <c:extLst xmlns:c16r2="http://schemas.microsoft.com/office/drawing/2015/06/chart">
            <c:ext xmlns:c16="http://schemas.microsoft.com/office/drawing/2014/chart" uri="{C3380CC4-5D6E-409C-BE32-E72D297353CC}">
              <c16:uniqueId val="{00000001-F66E-427E-A8D5-F8D3902C00B1}"/>
            </c:ext>
          </c:extLst>
        </c:ser>
        <c:dLbls>
          <c:showLegendKey val="0"/>
          <c:showVal val="0"/>
          <c:showCatName val="0"/>
          <c:showSerName val="0"/>
          <c:showPercent val="0"/>
          <c:showBubbleSize val="0"/>
        </c:dLbls>
        <c:marker val="1"/>
        <c:smooth val="0"/>
        <c:axId val="376217160"/>
        <c:axId val="376214808"/>
      </c:lineChart>
      <c:dateAx>
        <c:axId val="376217160"/>
        <c:scaling>
          <c:orientation val="minMax"/>
        </c:scaling>
        <c:delete val="1"/>
        <c:axPos val="b"/>
        <c:numFmt formatCode="ge" sourceLinked="1"/>
        <c:majorTickMark val="none"/>
        <c:minorTickMark val="none"/>
        <c:tickLblPos val="none"/>
        <c:crossAx val="376214808"/>
        <c:crosses val="autoZero"/>
        <c:auto val="1"/>
        <c:lblOffset val="100"/>
        <c:baseTimeUnit val="years"/>
      </c:dateAx>
      <c:valAx>
        <c:axId val="37621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1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11" sqref="A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山口県　周南市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Ad</v>
      </c>
      <c r="X8" s="48"/>
      <c r="Y8" s="48"/>
      <c r="Z8" s="48"/>
      <c r="AA8" s="48"/>
      <c r="AB8" s="48"/>
      <c r="AC8" s="48"/>
      <c r="AD8" s="49" t="str">
        <f>データ!$M$6</f>
        <v>自治体職員</v>
      </c>
      <c r="AE8" s="49"/>
      <c r="AF8" s="49"/>
      <c r="AG8" s="49"/>
      <c r="AH8" s="49"/>
      <c r="AI8" s="49"/>
      <c r="AJ8" s="49"/>
      <c r="AK8" s="3"/>
      <c r="AL8" s="50">
        <f>データ!S6</f>
        <v>143827</v>
      </c>
      <c r="AM8" s="50"/>
      <c r="AN8" s="50"/>
      <c r="AO8" s="50"/>
      <c r="AP8" s="50"/>
      <c r="AQ8" s="50"/>
      <c r="AR8" s="50"/>
      <c r="AS8" s="50"/>
      <c r="AT8" s="45">
        <f>データ!T6</f>
        <v>656.29</v>
      </c>
      <c r="AU8" s="45"/>
      <c r="AV8" s="45"/>
      <c r="AW8" s="45"/>
      <c r="AX8" s="45"/>
      <c r="AY8" s="45"/>
      <c r="AZ8" s="45"/>
      <c r="BA8" s="45"/>
      <c r="BB8" s="45">
        <f>データ!U6</f>
        <v>219.15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71.8</v>
      </c>
      <c r="J10" s="45"/>
      <c r="K10" s="45"/>
      <c r="L10" s="45"/>
      <c r="M10" s="45"/>
      <c r="N10" s="45"/>
      <c r="O10" s="45"/>
      <c r="P10" s="45">
        <f>データ!P6</f>
        <v>84.38</v>
      </c>
      <c r="Q10" s="45"/>
      <c r="R10" s="45"/>
      <c r="S10" s="45"/>
      <c r="T10" s="45"/>
      <c r="U10" s="45"/>
      <c r="V10" s="45"/>
      <c r="W10" s="45">
        <f>データ!Q6</f>
        <v>63.37</v>
      </c>
      <c r="X10" s="45"/>
      <c r="Y10" s="45"/>
      <c r="Z10" s="45"/>
      <c r="AA10" s="45"/>
      <c r="AB10" s="45"/>
      <c r="AC10" s="45"/>
      <c r="AD10" s="50">
        <f>データ!R6</f>
        <v>3216</v>
      </c>
      <c r="AE10" s="50"/>
      <c r="AF10" s="50"/>
      <c r="AG10" s="50"/>
      <c r="AH10" s="50"/>
      <c r="AI10" s="50"/>
      <c r="AJ10" s="50"/>
      <c r="AK10" s="2"/>
      <c r="AL10" s="50">
        <f>データ!V6</f>
        <v>120762</v>
      </c>
      <c r="AM10" s="50"/>
      <c r="AN10" s="50"/>
      <c r="AO10" s="50"/>
      <c r="AP10" s="50"/>
      <c r="AQ10" s="50"/>
      <c r="AR10" s="50"/>
      <c r="AS10" s="50"/>
      <c r="AT10" s="45">
        <f>データ!W6</f>
        <v>28.93</v>
      </c>
      <c r="AU10" s="45"/>
      <c r="AV10" s="45"/>
      <c r="AW10" s="45"/>
      <c r="AX10" s="45"/>
      <c r="AY10" s="45"/>
      <c r="AZ10" s="45"/>
      <c r="BA10" s="45"/>
      <c r="BB10" s="45">
        <f>データ!X6</f>
        <v>4174.28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LD3M5clVU4qK4XzUMXUHDZ72RV3zoYdmvrGERaypohh5AEqpbrw8Gq3mu+RjAMyyHPltAY1QHm2FtEAb5Y9Smg==" saltValue="QN5TrpL0REm2o9a2oZRcb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352152</v>
      </c>
      <c r="D6" s="33">
        <f t="shared" si="3"/>
        <v>46</v>
      </c>
      <c r="E6" s="33">
        <f t="shared" si="3"/>
        <v>17</v>
      </c>
      <c r="F6" s="33">
        <f t="shared" si="3"/>
        <v>1</v>
      </c>
      <c r="G6" s="33">
        <f t="shared" si="3"/>
        <v>0</v>
      </c>
      <c r="H6" s="33" t="str">
        <f t="shared" si="3"/>
        <v>山口県　周南市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71.8</v>
      </c>
      <c r="P6" s="34">
        <f t="shared" si="3"/>
        <v>84.38</v>
      </c>
      <c r="Q6" s="34">
        <f t="shared" si="3"/>
        <v>63.37</v>
      </c>
      <c r="R6" s="34">
        <f t="shared" si="3"/>
        <v>3216</v>
      </c>
      <c r="S6" s="34">
        <f t="shared" si="3"/>
        <v>143827</v>
      </c>
      <c r="T6" s="34">
        <f t="shared" si="3"/>
        <v>656.29</v>
      </c>
      <c r="U6" s="34">
        <f t="shared" si="3"/>
        <v>219.15</v>
      </c>
      <c r="V6" s="34">
        <f t="shared" si="3"/>
        <v>120762</v>
      </c>
      <c r="W6" s="34">
        <f t="shared" si="3"/>
        <v>28.93</v>
      </c>
      <c r="X6" s="34">
        <f t="shared" si="3"/>
        <v>4174.28</v>
      </c>
      <c r="Y6" s="35">
        <f>IF(Y7="",NA(),Y7)</f>
        <v>102.69</v>
      </c>
      <c r="Z6" s="35">
        <f t="shared" ref="Z6:AH6" si="4">IF(Z7="",NA(),Z7)</f>
        <v>104.13</v>
      </c>
      <c r="AA6" s="35">
        <f t="shared" si="4"/>
        <v>104.82</v>
      </c>
      <c r="AB6" s="35">
        <f t="shared" si="4"/>
        <v>103.23</v>
      </c>
      <c r="AC6" s="35">
        <f t="shared" si="4"/>
        <v>100.35</v>
      </c>
      <c r="AD6" s="35">
        <f t="shared" si="4"/>
        <v>108.53</v>
      </c>
      <c r="AE6" s="35">
        <f t="shared" si="4"/>
        <v>108.52</v>
      </c>
      <c r="AF6" s="35">
        <f t="shared" si="4"/>
        <v>109.12</v>
      </c>
      <c r="AG6" s="35">
        <f t="shared" si="4"/>
        <v>110.22</v>
      </c>
      <c r="AH6" s="35">
        <f t="shared" si="4"/>
        <v>110.01</v>
      </c>
      <c r="AI6" s="34" t="str">
        <f>IF(AI7="","",IF(AI7="-","【-】","【"&amp;SUBSTITUTE(TEXT(AI7,"#,##0.00"),"-","△")&amp;"】"))</f>
        <v>【108.69】</v>
      </c>
      <c r="AJ6" s="34">
        <f>IF(AJ7="",NA(),AJ7)</f>
        <v>0</v>
      </c>
      <c r="AK6" s="34">
        <f t="shared" ref="AK6:AS6" si="5">IF(AK7="",NA(),AK7)</f>
        <v>0</v>
      </c>
      <c r="AL6" s="34">
        <f t="shared" si="5"/>
        <v>0</v>
      </c>
      <c r="AM6" s="34">
        <f t="shared" si="5"/>
        <v>0</v>
      </c>
      <c r="AN6" s="34">
        <f t="shared" si="5"/>
        <v>0</v>
      </c>
      <c r="AO6" s="35">
        <f t="shared" si="5"/>
        <v>4.72</v>
      </c>
      <c r="AP6" s="35">
        <f t="shared" si="5"/>
        <v>4.87</v>
      </c>
      <c r="AQ6" s="35">
        <f t="shared" si="5"/>
        <v>3.8</v>
      </c>
      <c r="AR6" s="35">
        <f t="shared" si="5"/>
        <v>3.21</v>
      </c>
      <c r="AS6" s="35">
        <f t="shared" si="5"/>
        <v>2.36</v>
      </c>
      <c r="AT6" s="34" t="str">
        <f>IF(AT7="","",IF(AT7="-","【-】","【"&amp;SUBSTITUTE(TEXT(AT7,"#,##0.00"),"-","△")&amp;"】"))</f>
        <v>【3.28】</v>
      </c>
      <c r="AU6" s="35">
        <f>IF(AU7="",NA(),AU7)</f>
        <v>54.85</v>
      </c>
      <c r="AV6" s="35">
        <f t="shared" ref="AV6:BD6" si="6">IF(AV7="",NA(),AV7)</f>
        <v>67.87</v>
      </c>
      <c r="AW6" s="35">
        <f t="shared" si="6"/>
        <v>83.16</v>
      </c>
      <c r="AX6" s="35">
        <f t="shared" si="6"/>
        <v>103.28</v>
      </c>
      <c r="AY6" s="35">
        <f t="shared" si="6"/>
        <v>100.09</v>
      </c>
      <c r="AZ6" s="35">
        <f t="shared" si="6"/>
        <v>45.99</v>
      </c>
      <c r="BA6" s="35">
        <f t="shared" si="6"/>
        <v>47.32</v>
      </c>
      <c r="BB6" s="35">
        <f t="shared" si="6"/>
        <v>49.96</v>
      </c>
      <c r="BC6" s="35">
        <f t="shared" si="6"/>
        <v>58.04</v>
      </c>
      <c r="BD6" s="35">
        <f t="shared" si="6"/>
        <v>62.12</v>
      </c>
      <c r="BE6" s="34" t="str">
        <f>IF(BE7="","",IF(BE7="-","【-】","【"&amp;SUBSTITUTE(TEXT(BE7,"#,##0.00"),"-","△")&amp;"】"))</f>
        <v>【69.49】</v>
      </c>
      <c r="BF6" s="35">
        <f>IF(BF7="",NA(),BF7)</f>
        <v>421.85</v>
      </c>
      <c r="BG6" s="35">
        <f t="shared" ref="BG6:BO6" si="7">IF(BG7="",NA(),BG7)</f>
        <v>883.85</v>
      </c>
      <c r="BH6" s="35">
        <f t="shared" si="7"/>
        <v>833.57</v>
      </c>
      <c r="BI6" s="35">
        <f t="shared" si="7"/>
        <v>805.62</v>
      </c>
      <c r="BJ6" s="35">
        <f t="shared" si="7"/>
        <v>781.76</v>
      </c>
      <c r="BK6" s="35">
        <f t="shared" si="7"/>
        <v>963.16</v>
      </c>
      <c r="BL6" s="35">
        <f t="shared" si="7"/>
        <v>1017.47</v>
      </c>
      <c r="BM6" s="35">
        <f t="shared" si="7"/>
        <v>970.35</v>
      </c>
      <c r="BN6" s="35">
        <f t="shared" si="7"/>
        <v>917.29</v>
      </c>
      <c r="BO6" s="35">
        <f t="shared" si="7"/>
        <v>875.53</v>
      </c>
      <c r="BP6" s="34" t="str">
        <f>IF(BP7="","",IF(BP7="-","【-】","【"&amp;SUBSTITUTE(TEXT(BP7,"#,##0.00"),"-","△")&amp;"】"))</f>
        <v>【682.78】</v>
      </c>
      <c r="BQ6" s="35">
        <f>IF(BQ7="",NA(),BQ7)</f>
        <v>103.06</v>
      </c>
      <c r="BR6" s="35">
        <f t="shared" ref="BR6:BZ6" si="8">IF(BR7="",NA(),BR7)</f>
        <v>108.4</v>
      </c>
      <c r="BS6" s="35">
        <f t="shared" si="8"/>
        <v>110.93</v>
      </c>
      <c r="BT6" s="35">
        <f t="shared" si="8"/>
        <v>104.62</v>
      </c>
      <c r="BU6" s="35">
        <f t="shared" si="8"/>
        <v>100.36</v>
      </c>
      <c r="BV6" s="35">
        <f t="shared" si="8"/>
        <v>94.82</v>
      </c>
      <c r="BW6" s="35">
        <f t="shared" si="8"/>
        <v>96.37</v>
      </c>
      <c r="BX6" s="35">
        <f t="shared" si="8"/>
        <v>99.26</v>
      </c>
      <c r="BY6" s="35">
        <f t="shared" si="8"/>
        <v>99.67</v>
      </c>
      <c r="BZ6" s="35">
        <f t="shared" si="8"/>
        <v>99.83</v>
      </c>
      <c r="CA6" s="34" t="str">
        <f>IF(CA7="","",IF(CA7="-","【-】","【"&amp;SUBSTITUTE(TEXT(CA7,"#,##0.00"),"-","△")&amp;"】"))</f>
        <v>【100.91】</v>
      </c>
      <c r="CB6" s="35">
        <f>IF(CB7="",NA(),CB7)</f>
        <v>160.88</v>
      </c>
      <c r="CC6" s="35">
        <f t="shared" ref="CC6:CK6" si="9">IF(CC7="",NA(),CC7)</f>
        <v>152.80000000000001</v>
      </c>
      <c r="CD6" s="35">
        <f t="shared" si="9"/>
        <v>149.61000000000001</v>
      </c>
      <c r="CE6" s="35">
        <f t="shared" si="9"/>
        <v>158.44999999999999</v>
      </c>
      <c r="CF6" s="35">
        <f t="shared" si="9"/>
        <v>167.49</v>
      </c>
      <c r="CG6" s="35">
        <f t="shared" si="9"/>
        <v>162.88</v>
      </c>
      <c r="CH6" s="35">
        <f t="shared" si="9"/>
        <v>162.65</v>
      </c>
      <c r="CI6" s="35">
        <f t="shared" si="9"/>
        <v>159.53</v>
      </c>
      <c r="CJ6" s="35">
        <f t="shared" si="9"/>
        <v>159.6</v>
      </c>
      <c r="CK6" s="35">
        <f t="shared" si="9"/>
        <v>158.94</v>
      </c>
      <c r="CL6" s="34" t="str">
        <f>IF(CL7="","",IF(CL7="-","【-】","【"&amp;SUBSTITUTE(TEXT(CL7,"#,##0.00"),"-","△")&amp;"】"))</f>
        <v>【136.86】</v>
      </c>
      <c r="CM6" s="35">
        <f>IF(CM7="",NA(),CM7)</f>
        <v>69.290000000000006</v>
      </c>
      <c r="CN6" s="35">
        <f t="shared" ref="CN6:CV6" si="10">IF(CN7="",NA(),CN7)</f>
        <v>71.48</v>
      </c>
      <c r="CO6" s="35">
        <f t="shared" si="10"/>
        <v>72.88</v>
      </c>
      <c r="CP6" s="35">
        <f t="shared" si="10"/>
        <v>73.680000000000007</v>
      </c>
      <c r="CQ6" s="35">
        <f t="shared" si="10"/>
        <v>72.48</v>
      </c>
      <c r="CR6" s="35">
        <f t="shared" si="10"/>
        <v>67.95</v>
      </c>
      <c r="CS6" s="35">
        <f t="shared" si="10"/>
        <v>66.63</v>
      </c>
      <c r="CT6" s="35">
        <f t="shared" si="10"/>
        <v>67.040000000000006</v>
      </c>
      <c r="CU6" s="35">
        <f t="shared" si="10"/>
        <v>66.34</v>
      </c>
      <c r="CV6" s="35">
        <f t="shared" si="10"/>
        <v>67.069999999999993</v>
      </c>
      <c r="CW6" s="34" t="str">
        <f>IF(CW7="","",IF(CW7="-","【-】","【"&amp;SUBSTITUTE(TEXT(CW7,"#,##0.00"),"-","△")&amp;"】"))</f>
        <v>【58.98】</v>
      </c>
      <c r="CX6" s="35">
        <f>IF(CX7="",NA(),CX7)</f>
        <v>94.19</v>
      </c>
      <c r="CY6" s="35">
        <f t="shared" ref="CY6:DG6" si="11">IF(CY7="",NA(),CY7)</f>
        <v>94.33</v>
      </c>
      <c r="CZ6" s="35">
        <f t="shared" si="11"/>
        <v>94.4</v>
      </c>
      <c r="DA6" s="35">
        <f t="shared" si="11"/>
        <v>94.47</v>
      </c>
      <c r="DB6" s="35">
        <f t="shared" si="11"/>
        <v>94.54</v>
      </c>
      <c r="DC6" s="35">
        <f t="shared" si="11"/>
        <v>93.12</v>
      </c>
      <c r="DD6" s="35">
        <f t="shared" si="11"/>
        <v>93.38</v>
      </c>
      <c r="DE6" s="35">
        <f t="shared" si="11"/>
        <v>93.5</v>
      </c>
      <c r="DF6" s="35">
        <f t="shared" si="11"/>
        <v>93.86</v>
      </c>
      <c r="DG6" s="35">
        <f t="shared" si="11"/>
        <v>93.96</v>
      </c>
      <c r="DH6" s="34" t="str">
        <f>IF(DH7="","",IF(DH7="-","【-】","【"&amp;SUBSTITUTE(TEXT(DH7,"#,##0.00"),"-","△")&amp;"】"))</f>
        <v>【95.20】</v>
      </c>
      <c r="DI6" s="35">
        <f>IF(DI7="",NA(),DI7)</f>
        <v>13.7</v>
      </c>
      <c r="DJ6" s="35">
        <f t="shared" ref="DJ6:DR6" si="12">IF(DJ7="",NA(),DJ7)</f>
        <v>16.920000000000002</v>
      </c>
      <c r="DK6" s="35">
        <f t="shared" si="12"/>
        <v>20</v>
      </c>
      <c r="DL6" s="35">
        <f t="shared" si="12"/>
        <v>22.88</v>
      </c>
      <c r="DM6" s="35">
        <f t="shared" si="12"/>
        <v>25.81</v>
      </c>
      <c r="DN6" s="35">
        <f t="shared" si="12"/>
        <v>28.35</v>
      </c>
      <c r="DO6" s="35">
        <f t="shared" si="12"/>
        <v>27.96</v>
      </c>
      <c r="DP6" s="35">
        <f t="shared" si="12"/>
        <v>28.81</v>
      </c>
      <c r="DQ6" s="35">
        <f t="shared" si="12"/>
        <v>31.19</v>
      </c>
      <c r="DR6" s="35">
        <f t="shared" si="12"/>
        <v>33.090000000000003</v>
      </c>
      <c r="DS6" s="34" t="str">
        <f>IF(DS7="","",IF(DS7="-","【-】","【"&amp;SUBSTITUTE(TEXT(DS7,"#,##0.00"),"-","△")&amp;"】"))</f>
        <v>【38.60】</v>
      </c>
      <c r="DT6" s="35">
        <f>IF(DT7="",NA(),DT7)</f>
        <v>8.16</v>
      </c>
      <c r="DU6" s="35">
        <f t="shared" ref="DU6:EC6" si="13">IF(DU7="",NA(),DU7)</f>
        <v>9.43</v>
      </c>
      <c r="DV6" s="35">
        <f t="shared" si="13"/>
        <v>10.68</v>
      </c>
      <c r="DW6" s="35">
        <f t="shared" si="13"/>
        <v>12.37</v>
      </c>
      <c r="DX6" s="35">
        <f t="shared" si="13"/>
        <v>13.49</v>
      </c>
      <c r="DY6" s="35">
        <f t="shared" si="13"/>
        <v>3.05</v>
      </c>
      <c r="DZ6" s="35">
        <f t="shared" si="13"/>
        <v>3.4</v>
      </c>
      <c r="EA6" s="35">
        <f t="shared" si="13"/>
        <v>3.84</v>
      </c>
      <c r="EB6" s="35">
        <f t="shared" si="13"/>
        <v>4.3099999999999996</v>
      </c>
      <c r="EC6" s="35">
        <f t="shared" si="13"/>
        <v>5.04</v>
      </c>
      <c r="ED6" s="34" t="str">
        <f>IF(ED7="","",IF(ED7="-","【-】","【"&amp;SUBSTITUTE(TEXT(ED7,"#,##0.00"),"-","△")&amp;"】"))</f>
        <v>【5.64】</v>
      </c>
      <c r="EE6" s="35">
        <f>IF(EE7="",NA(),EE7)</f>
        <v>0.03</v>
      </c>
      <c r="EF6" s="35">
        <f t="shared" ref="EF6:EN6" si="14">IF(EF7="",NA(),EF7)</f>
        <v>0.02</v>
      </c>
      <c r="EG6" s="35">
        <f t="shared" si="14"/>
        <v>0.01</v>
      </c>
      <c r="EH6" s="35">
        <f t="shared" si="14"/>
        <v>0.03</v>
      </c>
      <c r="EI6" s="34">
        <f t="shared" si="14"/>
        <v>0</v>
      </c>
      <c r="EJ6" s="35">
        <f t="shared" si="14"/>
        <v>0.08</v>
      </c>
      <c r="EK6" s="35">
        <f t="shared" si="14"/>
        <v>0.22</v>
      </c>
      <c r="EL6" s="35">
        <f t="shared" si="14"/>
        <v>0.28000000000000003</v>
      </c>
      <c r="EM6" s="35">
        <f t="shared" si="14"/>
        <v>0.21</v>
      </c>
      <c r="EN6" s="35">
        <f t="shared" si="14"/>
        <v>0.25</v>
      </c>
      <c r="EO6" s="34" t="str">
        <f>IF(EO7="","",IF(EO7="-","【-】","【"&amp;SUBSTITUTE(TEXT(EO7,"#,##0.00"),"-","△")&amp;"】"))</f>
        <v>【0.23】</v>
      </c>
    </row>
    <row r="7" spans="1:148" s="36" customFormat="1" x14ac:dyDescent="0.15">
      <c r="A7" s="28"/>
      <c r="B7" s="37">
        <v>2018</v>
      </c>
      <c r="C7" s="37">
        <v>352152</v>
      </c>
      <c r="D7" s="37">
        <v>46</v>
      </c>
      <c r="E7" s="37">
        <v>17</v>
      </c>
      <c r="F7" s="37">
        <v>1</v>
      </c>
      <c r="G7" s="37">
        <v>0</v>
      </c>
      <c r="H7" s="37" t="s">
        <v>96</v>
      </c>
      <c r="I7" s="37" t="s">
        <v>97</v>
      </c>
      <c r="J7" s="37" t="s">
        <v>98</v>
      </c>
      <c r="K7" s="37" t="s">
        <v>99</v>
      </c>
      <c r="L7" s="37" t="s">
        <v>100</v>
      </c>
      <c r="M7" s="37" t="s">
        <v>101</v>
      </c>
      <c r="N7" s="38" t="s">
        <v>102</v>
      </c>
      <c r="O7" s="38">
        <v>71.8</v>
      </c>
      <c r="P7" s="38">
        <v>84.38</v>
      </c>
      <c r="Q7" s="38">
        <v>63.37</v>
      </c>
      <c r="R7" s="38">
        <v>3216</v>
      </c>
      <c r="S7" s="38">
        <v>143827</v>
      </c>
      <c r="T7" s="38">
        <v>656.29</v>
      </c>
      <c r="U7" s="38">
        <v>219.15</v>
      </c>
      <c r="V7" s="38">
        <v>120762</v>
      </c>
      <c r="W7" s="38">
        <v>28.93</v>
      </c>
      <c r="X7" s="38">
        <v>4174.28</v>
      </c>
      <c r="Y7" s="38">
        <v>102.69</v>
      </c>
      <c r="Z7" s="38">
        <v>104.13</v>
      </c>
      <c r="AA7" s="38">
        <v>104.82</v>
      </c>
      <c r="AB7" s="38">
        <v>103.23</v>
      </c>
      <c r="AC7" s="38">
        <v>100.35</v>
      </c>
      <c r="AD7" s="38">
        <v>108.53</v>
      </c>
      <c r="AE7" s="38">
        <v>108.52</v>
      </c>
      <c r="AF7" s="38">
        <v>109.12</v>
      </c>
      <c r="AG7" s="38">
        <v>110.22</v>
      </c>
      <c r="AH7" s="38">
        <v>110.01</v>
      </c>
      <c r="AI7" s="38">
        <v>108.69</v>
      </c>
      <c r="AJ7" s="38">
        <v>0</v>
      </c>
      <c r="AK7" s="38">
        <v>0</v>
      </c>
      <c r="AL7" s="38">
        <v>0</v>
      </c>
      <c r="AM7" s="38">
        <v>0</v>
      </c>
      <c r="AN7" s="38">
        <v>0</v>
      </c>
      <c r="AO7" s="38">
        <v>4.72</v>
      </c>
      <c r="AP7" s="38">
        <v>4.87</v>
      </c>
      <c r="AQ7" s="38">
        <v>3.8</v>
      </c>
      <c r="AR7" s="38">
        <v>3.21</v>
      </c>
      <c r="AS7" s="38">
        <v>2.36</v>
      </c>
      <c r="AT7" s="38">
        <v>3.28</v>
      </c>
      <c r="AU7" s="38">
        <v>54.85</v>
      </c>
      <c r="AV7" s="38">
        <v>67.87</v>
      </c>
      <c r="AW7" s="38">
        <v>83.16</v>
      </c>
      <c r="AX7" s="38">
        <v>103.28</v>
      </c>
      <c r="AY7" s="38">
        <v>100.09</v>
      </c>
      <c r="AZ7" s="38">
        <v>45.99</v>
      </c>
      <c r="BA7" s="38">
        <v>47.32</v>
      </c>
      <c r="BB7" s="38">
        <v>49.96</v>
      </c>
      <c r="BC7" s="38">
        <v>58.04</v>
      </c>
      <c r="BD7" s="38">
        <v>62.12</v>
      </c>
      <c r="BE7" s="38">
        <v>69.489999999999995</v>
      </c>
      <c r="BF7" s="38">
        <v>421.85</v>
      </c>
      <c r="BG7" s="38">
        <v>883.85</v>
      </c>
      <c r="BH7" s="38">
        <v>833.57</v>
      </c>
      <c r="BI7" s="38">
        <v>805.62</v>
      </c>
      <c r="BJ7" s="38">
        <v>781.76</v>
      </c>
      <c r="BK7" s="38">
        <v>963.16</v>
      </c>
      <c r="BL7" s="38">
        <v>1017.47</v>
      </c>
      <c r="BM7" s="38">
        <v>970.35</v>
      </c>
      <c r="BN7" s="38">
        <v>917.29</v>
      </c>
      <c r="BO7" s="38">
        <v>875.53</v>
      </c>
      <c r="BP7" s="38">
        <v>682.78</v>
      </c>
      <c r="BQ7" s="38">
        <v>103.06</v>
      </c>
      <c r="BR7" s="38">
        <v>108.4</v>
      </c>
      <c r="BS7" s="38">
        <v>110.93</v>
      </c>
      <c r="BT7" s="38">
        <v>104.62</v>
      </c>
      <c r="BU7" s="38">
        <v>100.36</v>
      </c>
      <c r="BV7" s="38">
        <v>94.82</v>
      </c>
      <c r="BW7" s="38">
        <v>96.37</v>
      </c>
      <c r="BX7" s="38">
        <v>99.26</v>
      </c>
      <c r="BY7" s="38">
        <v>99.67</v>
      </c>
      <c r="BZ7" s="38">
        <v>99.83</v>
      </c>
      <c r="CA7" s="38">
        <v>100.91</v>
      </c>
      <c r="CB7" s="38">
        <v>160.88</v>
      </c>
      <c r="CC7" s="38">
        <v>152.80000000000001</v>
      </c>
      <c r="CD7" s="38">
        <v>149.61000000000001</v>
      </c>
      <c r="CE7" s="38">
        <v>158.44999999999999</v>
      </c>
      <c r="CF7" s="38">
        <v>167.49</v>
      </c>
      <c r="CG7" s="38">
        <v>162.88</v>
      </c>
      <c r="CH7" s="38">
        <v>162.65</v>
      </c>
      <c r="CI7" s="38">
        <v>159.53</v>
      </c>
      <c r="CJ7" s="38">
        <v>159.6</v>
      </c>
      <c r="CK7" s="38">
        <v>158.94</v>
      </c>
      <c r="CL7" s="38">
        <v>136.86000000000001</v>
      </c>
      <c r="CM7" s="38">
        <v>69.290000000000006</v>
      </c>
      <c r="CN7" s="38">
        <v>71.48</v>
      </c>
      <c r="CO7" s="38">
        <v>72.88</v>
      </c>
      <c r="CP7" s="38">
        <v>73.680000000000007</v>
      </c>
      <c r="CQ7" s="38">
        <v>72.48</v>
      </c>
      <c r="CR7" s="38">
        <v>67.95</v>
      </c>
      <c r="CS7" s="38">
        <v>66.63</v>
      </c>
      <c r="CT7" s="38">
        <v>67.040000000000006</v>
      </c>
      <c r="CU7" s="38">
        <v>66.34</v>
      </c>
      <c r="CV7" s="38">
        <v>67.069999999999993</v>
      </c>
      <c r="CW7" s="38">
        <v>58.98</v>
      </c>
      <c r="CX7" s="38">
        <v>94.19</v>
      </c>
      <c r="CY7" s="38">
        <v>94.33</v>
      </c>
      <c r="CZ7" s="38">
        <v>94.4</v>
      </c>
      <c r="DA7" s="38">
        <v>94.47</v>
      </c>
      <c r="DB7" s="38">
        <v>94.54</v>
      </c>
      <c r="DC7" s="38">
        <v>93.12</v>
      </c>
      <c r="DD7" s="38">
        <v>93.38</v>
      </c>
      <c r="DE7" s="38">
        <v>93.5</v>
      </c>
      <c r="DF7" s="38">
        <v>93.86</v>
      </c>
      <c r="DG7" s="38">
        <v>93.96</v>
      </c>
      <c r="DH7" s="38">
        <v>95.2</v>
      </c>
      <c r="DI7" s="38">
        <v>13.7</v>
      </c>
      <c r="DJ7" s="38">
        <v>16.920000000000002</v>
      </c>
      <c r="DK7" s="38">
        <v>20</v>
      </c>
      <c r="DL7" s="38">
        <v>22.88</v>
      </c>
      <c r="DM7" s="38">
        <v>25.81</v>
      </c>
      <c r="DN7" s="38">
        <v>28.35</v>
      </c>
      <c r="DO7" s="38">
        <v>27.96</v>
      </c>
      <c r="DP7" s="38">
        <v>28.81</v>
      </c>
      <c r="DQ7" s="38">
        <v>31.19</v>
      </c>
      <c r="DR7" s="38">
        <v>33.090000000000003</v>
      </c>
      <c r="DS7" s="38">
        <v>38.6</v>
      </c>
      <c r="DT7" s="38">
        <v>8.16</v>
      </c>
      <c r="DU7" s="38">
        <v>9.43</v>
      </c>
      <c r="DV7" s="38">
        <v>10.68</v>
      </c>
      <c r="DW7" s="38">
        <v>12.37</v>
      </c>
      <c r="DX7" s="38">
        <v>13.49</v>
      </c>
      <c r="DY7" s="38">
        <v>3.05</v>
      </c>
      <c r="DZ7" s="38">
        <v>3.4</v>
      </c>
      <c r="EA7" s="38">
        <v>3.84</v>
      </c>
      <c r="EB7" s="38">
        <v>4.3099999999999996</v>
      </c>
      <c r="EC7" s="38">
        <v>5.04</v>
      </c>
      <c r="ED7" s="38">
        <v>5.64</v>
      </c>
      <c r="EE7" s="38">
        <v>0.03</v>
      </c>
      <c r="EF7" s="38">
        <v>0.02</v>
      </c>
      <c r="EG7" s="38">
        <v>0.01</v>
      </c>
      <c r="EH7" s="38">
        <v>0.03</v>
      </c>
      <c r="EI7" s="38">
        <v>0</v>
      </c>
      <c r="EJ7" s="38">
        <v>0.08</v>
      </c>
      <c r="EK7" s="38">
        <v>0.22</v>
      </c>
      <c r="EL7" s="38">
        <v>0.28000000000000003</v>
      </c>
      <c r="EM7" s="38">
        <v>0.21</v>
      </c>
      <c r="EN7" s="38">
        <v>0.25</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小野木　日出子</cp:lastModifiedBy>
  <cp:lastPrinted>2020-01-30T05:46:34Z</cp:lastPrinted>
  <dcterms:created xsi:type="dcterms:W3CDTF">2019-12-05T04:46:54Z</dcterms:created>
  <dcterms:modified xsi:type="dcterms:W3CDTF">2020-02-18T05:22:31Z</dcterms:modified>
  <cp:category/>
</cp:coreProperties>
</file>