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fgD9e6IaBi/xMWRgapgFWOFtRPfSkp0GSLtoAdDMunZ1BFC4ku+suqC8rHn8O90xu6pvy1XOB9NDiMT0K2thaw==" workbookSaltValue="psq2hb7JPBoLFr2O/fSs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<sst xmlns="http://schemas.openxmlformats.org/spreadsheetml/2006/main" count="228" uniqueCount="114">
  <si>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</si>
  <si>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</si>
  <si>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</si>
  <si>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</si>
  <si>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</si>
  <si>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</si>
  <si>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</si>
  <si>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</si>
  <si>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</si>
  <si>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</si>
  <si>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</si>
  <si>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</si>
  <si>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</si>
  <si>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</si>
  <si>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</si>
  <si>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</si>
  <si>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</si>
  <si>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</si>
  <si>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</si>
  <si>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</si>
  <si>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</si>
  <si>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</si>
  <si>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</si>
  <si>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</si>
  <si>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</si>
  <si>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</si>
  <si>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</si>
  <si>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</si>
  <si>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</si>
  <si>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</si>
  <si>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</si>
  <si>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</si>
  <si>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</si>
  <si>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</si>
  <si>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</si>
  <si>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</si>
  <si>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</si>
  <si>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</si>
  <si>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</si>
  <si>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</si>
  <si>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</si>
  <si>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</si>
  <si>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</si>
  <si>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</si>
  <si>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</si>
  <si>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</si>
  <si>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</si>
  <si>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</si>
  <si>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</si>
  <si>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</si>
  <si>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</si>
  <si>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</si>
  <si>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</si>
  <si>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</si>
  <si>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</si>
  <si>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</si>
  <si>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</si>
  <si>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</si>
  <si>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</si>
  <si>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</si>
  <si>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</si>
  <si>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</si>
  <si>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</si>
  <si>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</si>
  <si>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</si>
  <si>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</si>
  <si>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</si>
  <si>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</si>
  <si>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</si>
  <si>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</si>
  <si>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</si>
  <si>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</si>
  <si>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</si>
  <si>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</si>
  <si>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</si>
  <si>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</si>
  <si>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</si>
  <si>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</si>
  <si>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</si>
  <si>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</si>
  <si>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</si>
  <si>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</si>
  <si>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</si>
  <si>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</si>
  <si>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</si>
  <si>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</si>
  <si>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</si>
  <si>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</si>
  <si>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</si>
  <si>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</si>
  <si>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</si>
  <si>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</si>
  <si>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</si>
  <si>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</si>
  <si>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</si>
  <si>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</si>
  <si>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</si>
  <si>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</si>
  <si>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</si>
  <si>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</si>
  <si>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</si>
  <si>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</si>
  <si>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</si>
  <si>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</si>
  <si>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</si>
  <si>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</si>
  <si>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</si>
  <si>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</si>
  <si>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</si>
  <si>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</si>
  <si>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</si>
  <si>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①収益的収支比率は、営業外収益（その他）の消費税還付が確定申告を簡易課税制度に変更したことにより発生したため、若干増加した。
</t>
    </r>
    <r>
      <rPr>
        <sz val="11"/>
        <rFont val="ＭＳ ゴシック"/>
        <family val="3"/>
        <charset val="128"/>
      </rPr>
      <t>④企業債残高対事業規模比率は、平成２８年度から分流式下水道に係る一般会計からの繰出金の算出基準が変更された。企業債残高に対して一般会計が負担する額の増加に伴い若干低下している。</t>
    </r>
    <r>
      <rPr>
        <sz val="11"/>
        <color theme="1"/>
        <rFont val="ＭＳ ゴシック"/>
        <family val="3"/>
        <charset val="128"/>
      </rPr>
      <t xml:space="preserve">
⑤経費回収率は、平成２８年度から分流式下水道に係る一般会計からの繰出金の算出基準が変更されたことによる汚水処理費の削減により上昇した。平成３０年度は収納率の向上に伴い使用料収入の増により若干増加した。
⑥汚水処理原価は、平成２８年度に分流式下水道に係る一般会計からの繰出金の算出基準が変更されたことによる汚水処理費の削減により低下した。平成３０年度は汚水処理費と有収水量が前年度とほぼ同じ数値であったため、汚水処理原価はほぼ横ばいの状況となった。
⑦施設利用率は横ばいの状況が続いているが、平成３０年度は処理区域内人口の減少により晴天時一日平均処理水量が僅かながら減少しているため、施設利用率が僅かながら減少している。
⑧水洗化率は、類似団体平均値を上回る高い数値を保っている。１００％を目標にさらなる水洗化率の上昇に努める。</t>
    </r>
    <rPh sb="1" eb="4">
      <t>シュウエキテキ</t>
    </rPh>
    <rPh sb="4" eb="6">
      <t>シュウシ</t>
    </rPh>
    <rPh sb="6" eb="8">
      <t>ヒリツ</t>
    </rPh>
    <rPh sb="10" eb="12">
      <t>エイギョウ</t>
    </rPh>
    <rPh sb="12" eb="13">
      <t>ガイ</t>
    </rPh>
    <rPh sb="13" eb="15">
      <t>シュウエキ</t>
    </rPh>
    <rPh sb="18" eb="19">
      <t>タ</t>
    </rPh>
    <rPh sb="21" eb="23">
      <t>ショウヒ</t>
    </rPh>
    <rPh sb="39" eb="41">
      <t>ヘンコウ</t>
    </rPh>
    <rPh sb="48" eb="50">
      <t>ハッセイ</t>
    </rPh>
    <rPh sb="55" eb="57">
      <t>ジャッカン</t>
    </rPh>
    <rPh sb="57" eb="59">
      <t>ゾウカ</t>
    </rPh>
    <rPh sb="64" eb="66">
      <t>キギョウ</t>
    </rPh>
    <rPh sb="66" eb="67">
      <t>サイ</t>
    </rPh>
    <rPh sb="67" eb="69">
      <t>ザンダカ</t>
    </rPh>
    <rPh sb="69" eb="70">
      <t>タイ</t>
    </rPh>
    <rPh sb="70" eb="72">
      <t>ジギョウ</t>
    </rPh>
    <rPh sb="72" eb="74">
      <t>キボ</t>
    </rPh>
    <rPh sb="74" eb="76">
      <t>ヒリツ</t>
    </rPh>
    <rPh sb="78" eb="80">
      <t>ヘイセイ</t>
    </rPh>
    <rPh sb="82" eb="83">
      <t>ネン</t>
    </rPh>
    <rPh sb="83" eb="84">
      <t>ド</t>
    </rPh>
    <rPh sb="86" eb="88">
      <t>ブンリュウ</t>
    </rPh>
    <rPh sb="88" eb="89">
      <t>シキ</t>
    </rPh>
    <rPh sb="89" eb="92">
      <t>ゲスイドウ</t>
    </rPh>
    <rPh sb="93" eb="94">
      <t>カカ</t>
    </rPh>
    <rPh sb="95" eb="97">
      <t>イッパン</t>
    </rPh>
    <rPh sb="97" eb="99">
      <t>カイケイ</t>
    </rPh>
    <rPh sb="102" eb="104">
      <t>クリダ</t>
    </rPh>
    <rPh sb="104" eb="105">
      <t>キン</t>
    </rPh>
    <rPh sb="106" eb="108">
      <t>サンシュツ</t>
    </rPh>
    <rPh sb="108" eb="110">
      <t>キジュン</t>
    </rPh>
    <rPh sb="111" eb="113">
      <t>ヘンコウ</t>
    </rPh>
    <rPh sb="117" eb="119">
      <t>キギョウ</t>
    </rPh>
    <rPh sb="119" eb="120">
      <t>サイ</t>
    </rPh>
    <rPh sb="120" eb="122">
      <t>ザンダカ</t>
    </rPh>
    <rPh sb="123" eb="124">
      <t>タイ</t>
    </rPh>
    <rPh sb="126" eb="128">
      <t>イッパン</t>
    </rPh>
    <rPh sb="128" eb="130">
      <t>カイケイ</t>
    </rPh>
    <rPh sb="131" eb="133">
      <t>フタン</t>
    </rPh>
    <rPh sb="135" eb="136">
      <t>ガク</t>
    </rPh>
    <rPh sb="137" eb="139">
      <t>ゾウカ</t>
    </rPh>
    <rPh sb="140" eb="141">
      <t>トモナ</t>
    </rPh>
    <rPh sb="142" eb="144">
      <t>ジャッカン</t>
    </rPh>
    <rPh sb="144" eb="146">
      <t>テイカ</t>
    </rPh>
    <rPh sb="153" eb="155">
      <t>ケイヒ</t>
    </rPh>
    <rPh sb="155" eb="157">
      <t>カイシュウ</t>
    </rPh>
    <rPh sb="157" eb="158">
      <t>リツ</t>
    </rPh>
    <rPh sb="160" eb="162">
      <t>ヘイセイ</t>
    </rPh>
    <rPh sb="164" eb="165">
      <t>ネン</t>
    </rPh>
    <rPh sb="165" eb="166">
      <t>ド</t>
    </rPh>
    <rPh sb="168" eb="170">
      <t>ブンリュウ</t>
    </rPh>
    <rPh sb="170" eb="171">
      <t>シキ</t>
    </rPh>
    <rPh sb="171" eb="174">
      <t>ゲスイドウ</t>
    </rPh>
    <rPh sb="175" eb="176">
      <t>カカ</t>
    </rPh>
    <rPh sb="177" eb="179">
      <t>イッパン</t>
    </rPh>
    <rPh sb="179" eb="181">
      <t>カイケイ</t>
    </rPh>
    <rPh sb="184" eb="186">
      <t>クリダ</t>
    </rPh>
    <rPh sb="186" eb="187">
      <t>キン</t>
    </rPh>
    <rPh sb="188" eb="190">
      <t>サンシュツ</t>
    </rPh>
    <rPh sb="190" eb="192">
      <t>キジュン</t>
    </rPh>
    <rPh sb="193" eb="195">
      <t>ヘンコウ</t>
    </rPh>
    <rPh sb="203" eb="205">
      <t>オスイ</t>
    </rPh>
    <rPh sb="205" eb="207">
      <t>ショリ</t>
    </rPh>
    <rPh sb="207" eb="208">
      <t>ヒ</t>
    </rPh>
    <rPh sb="209" eb="211">
      <t>サクゲン</t>
    </rPh>
    <rPh sb="214" eb="216">
      <t>ジョウショウ</t>
    </rPh>
    <rPh sb="219" eb="221">
      <t>ヘイセイ</t>
    </rPh>
    <rPh sb="223" eb="225">
      <t>ネンド</t>
    </rPh>
    <rPh sb="226" eb="228">
      <t>シュウノウ</t>
    </rPh>
    <rPh sb="228" eb="229">
      <t>リツ</t>
    </rPh>
    <rPh sb="230" eb="232">
      <t>コウジョウ</t>
    </rPh>
    <rPh sb="233" eb="234">
      <t>トモナ</t>
    </rPh>
    <rPh sb="235" eb="238">
      <t>シヨウリョウ</t>
    </rPh>
    <rPh sb="238" eb="240">
      <t>シュウニュウ</t>
    </rPh>
    <rPh sb="245" eb="247">
      <t>ジャッカン</t>
    </rPh>
    <rPh sb="247" eb="249">
      <t>ゾウカ</t>
    </rPh>
    <rPh sb="254" eb="256">
      <t>オスイ</t>
    </rPh>
    <rPh sb="256" eb="258">
      <t>ショリ</t>
    </rPh>
    <rPh sb="258" eb="260">
      <t>ゲンカ</t>
    </rPh>
    <rPh sb="262" eb="264">
      <t>ヘイセイ</t>
    </rPh>
    <rPh sb="266" eb="267">
      <t>ネン</t>
    </rPh>
    <rPh sb="267" eb="268">
      <t>ド</t>
    </rPh>
    <rPh sb="269" eb="271">
      <t>ブンリュウ</t>
    </rPh>
    <rPh sb="271" eb="272">
      <t>シキ</t>
    </rPh>
    <rPh sb="272" eb="275">
      <t>ゲスイドウ</t>
    </rPh>
    <rPh sb="276" eb="277">
      <t>カカ</t>
    </rPh>
    <rPh sb="278" eb="280">
      <t>イッパン</t>
    </rPh>
    <rPh sb="280" eb="282">
      <t>カイケイ</t>
    </rPh>
    <rPh sb="285" eb="287">
      <t>クリダ</t>
    </rPh>
    <rPh sb="287" eb="288">
      <t>キン</t>
    </rPh>
    <rPh sb="289" eb="291">
      <t>サンシュツ</t>
    </rPh>
    <rPh sb="291" eb="293">
      <t>キジュン</t>
    </rPh>
    <rPh sb="294" eb="296">
      <t>ヘンコウ</t>
    </rPh>
    <rPh sb="304" eb="306">
      <t>オスイ</t>
    </rPh>
    <rPh sb="306" eb="308">
      <t>ショリ</t>
    </rPh>
    <rPh sb="308" eb="309">
      <t>ヒ</t>
    </rPh>
    <rPh sb="310" eb="312">
      <t>サクゲン</t>
    </rPh>
    <rPh sb="315" eb="317">
      <t>テイカ</t>
    </rPh>
    <rPh sb="327" eb="329">
      <t>オスイ</t>
    </rPh>
    <rPh sb="329" eb="331">
      <t>ショリ</t>
    </rPh>
    <rPh sb="331" eb="332">
      <t>ヒ</t>
    </rPh>
    <rPh sb="333" eb="334">
      <t>ユウ</t>
    </rPh>
    <rPh sb="334" eb="335">
      <t>シュウ</t>
    </rPh>
    <rPh sb="335" eb="337">
      <t>スイリョウ</t>
    </rPh>
    <rPh sb="338" eb="341">
      <t>ゼンネンド</t>
    </rPh>
    <rPh sb="344" eb="345">
      <t>オナ</t>
    </rPh>
    <rPh sb="346" eb="348">
      <t>スウチ</t>
    </rPh>
    <rPh sb="364" eb="365">
      <t>ヨコ</t>
    </rPh>
    <rPh sb="368" eb="370">
      <t>ジョウキョウ</t>
    </rPh>
    <rPh sb="377" eb="379">
      <t>シセツ</t>
    </rPh>
    <rPh sb="379" eb="382">
      <t>リヨウリツ</t>
    </rPh>
    <rPh sb="383" eb="384">
      <t>ヨコ</t>
    </rPh>
    <rPh sb="387" eb="389">
      <t>ジョウキョウ</t>
    </rPh>
    <rPh sb="390" eb="391">
      <t>ツヅ</t>
    </rPh>
    <rPh sb="417" eb="419">
      <t>セイテン</t>
    </rPh>
    <rPh sb="419" eb="420">
      <t>ジ</t>
    </rPh>
    <rPh sb="420" eb="422">
      <t>イチニチ</t>
    </rPh>
    <rPh sb="422" eb="424">
      <t>ヘイキン</t>
    </rPh>
    <rPh sb="424" eb="426">
      <t>ショリ</t>
    </rPh>
    <rPh sb="443" eb="445">
      <t>シセツ</t>
    </rPh>
    <rPh sb="445" eb="448">
      <t>リヨウリツ</t>
    </rPh>
    <rPh sb="454" eb="456">
      <t>ゲンショウ</t>
    </rPh>
    <rPh sb="463" eb="466">
      <t>スイセンカ</t>
    </rPh>
    <rPh sb="466" eb="467">
      <t>リツ</t>
    </rPh>
    <rPh sb="469" eb="471">
      <t>ルイジ</t>
    </rPh>
    <rPh sb="471" eb="473">
      <t>ダンタイ</t>
    </rPh>
    <rPh sb="473" eb="476">
      <t>ヘイキンチ</t>
    </rPh>
    <rPh sb="477" eb="479">
      <t>ウワマワ</t>
    </rPh>
    <rPh sb="480" eb="481">
      <t>タカ</t>
    </rPh>
    <rPh sb="482" eb="484">
      <t>スウチ</t>
    </rPh>
    <rPh sb="485" eb="486">
      <t>タモ</t>
    </rPh>
    <rPh sb="496" eb="498">
      <t>モクヒョウ</t>
    </rPh>
    <rPh sb="503" eb="506">
      <t>スイセンカ</t>
    </rPh>
    <rPh sb="506" eb="507">
      <t>リツ</t>
    </rPh>
    <rPh sb="508" eb="510">
      <t>ジョウショウ</t>
    </rPh>
    <rPh sb="511" eb="512">
      <t>ツト</t>
    </rPh>
    <phoneticPr fontId="4"/>
  </si>
  <si>
    <t>　本市の農業集落排水施設は、平成８年度から平成１６年度にかけ供用開始し、事業は完了している。
　処理施設は適正に維持管理を行ってきたが、老朽化等に伴い躯体及び機器等の機能低下がみられたため、平成２６年度より機能強化事業に着手し平成２９年度で完了した。
　当面の老朽化に対応済である。</t>
    <phoneticPr fontId="4"/>
  </si>
  <si>
    <t>　本市と山陽小野田市の水道水源である小野湖の水質保全も目的とした事業であるため、収益でまかなえない費用は一般会計で賄っている。
　老朽化に伴う施設の改築は、機能強化事業として国庫補助を活用しているが、改築による企業債の増加や人口減少による使用料収入の減収が見込まれるため、汚水処理費（維持管理費）の縮減や水洗化の促進、収納率向上による料金収入の増収に引き続き努めていく。</t>
    <rPh sb="69" eb="70">
      <t>トモナ</t>
    </rPh>
    <rPh sb="100" eb="102">
      <t>カイチク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</si>
</sst>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13-4BD7-AD81-62AA2347884C}"/>
            </c:ext>
          </c:extLst>
        </c:ser>
        <c:dLbls>
          <c:showLegendKey val="0"/>
          <c:showVal val="0"/>
          <c:showCatName val="0"/>
          <c:showSerName val="0"/>
          <c:showPercent val="0"/>
          <c:showBubbleSize val="0"/>
        </c:dLbls>
        <c:gapWidth val="150"/>
        <c:axId val="375435632"/>
        <c:axId val="37543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C13-4BD7-AD81-62AA2347884C}"/>
            </c:ext>
          </c:extLst>
        </c:ser>
        <c:dLbls>
          <c:showLegendKey val="0"/>
          <c:showVal val="0"/>
          <c:showCatName val="0"/>
          <c:showSerName val="0"/>
          <c:showPercent val="0"/>
          <c:showBubbleSize val="0"/>
        </c:dLbls>
        <c:marker val="1"/>
        <c:smooth val="0"/>
        <c:axId val="375435632"/>
        <c:axId val="375436016"/>
      </c:lineChart>
      <c:dateAx>
        <c:axId val="375435632"/>
        <c:scaling>
          <c:orientation val="minMax"/>
        </c:scaling>
        <c:delete val="1"/>
        <c:axPos val="b"/>
        <c:numFmt formatCode="ge" sourceLinked="1"/>
        <c:majorTickMark val="none"/>
        <c:minorTickMark val="none"/>
        <c:tickLblPos val="none"/>
        <c:crossAx val="375436016"/>
        <c:crosses val="autoZero"/>
        <c:auto val="1"/>
        <c:lblOffset val="100"/>
        <c:baseTimeUnit val="years"/>
      </c:dateAx>
      <c:valAx>
        <c:axId val="37543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32.299999999999997</c:v>
                </c:pt>
                <c:pt idx="2">
                  <c:v>31.27</c:v>
                </c:pt>
                <c:pt idx="3">
                  <c:v>31.27</c:v>
                </c:pt>
                <c:pt idx="4">
                  <c:v>30.53</c:v>
                </c:pt>
              </c:numCache>
            </c:numRef>
          </c:val>
          <c:extLst xmlns:c16r2="http://schemas.microsoft.com/office/drawing/2015/06/chart">
            <c:ext xmlns:c16="http://schemas.microsoft.com/office/drawing/2014/chart" uri="{C3380CC4-5D6E-409C-BE32-E72D297353CC}">
              <c16:uniqueId val="{00000000-983D-42A6-88C3-7297E2C3E4B2}"/>
            </c:ext>
          </c:extLst>
        </c:ser>
        <c:dLbls>
          <c:showLegendKey val="0"/>
          <c:showVal val="0"/>
          <c:showCatName val="0"/>
          <c:showSerName val="0"/>
          <c:showPercent val="0"/>
          <c:showBubbleSize val="0"/>
        </c:dLbls>
        <c:gapWidth val="150"/>
        <c:axId val="375954736"/>
        <c:axId val="3759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83D-42A6-88C3-7297E2C3E4B2}"/>
            </c:ext>
          </c:extLst>
        </c:ser>
        <c:dLbls>
          <c:showLegendKey val="0"/>
          <c:showVal val="0"/>
          <c:showCatName val="0"/>
          <c:showSerName val="0"/>
          <c:showPercent val="0"/>
          <c:showBubbleSize val="0"/>
        </c:dLbls>
        <c:marker val="1"/>
        <c:smooth val="0"/>
        <c:axId val="375954736"/>
        <c:axId val="375956696"/>
      </c:lineChart>
      <c:dateAx>
        <c:axId val="375954736"/>
        <c:scaling>
          <c:orientation val="minMax"/>
        </c:scaling>
        <c:delete val="1"/>
        <c:axPos val="b"/>
        <c:numFmt formatCode="ge" sourceLinked="1"/>
        <c:majorTickMark val="none"/>
        <c:minorTickMark val="none"/>
        <c:tickLblPos val="none"/>
        <c:crossAx val="375956696"/>
        <c:crosses val="autoZero"/>
        <c:auto val="1"/>
        <c:lblOffset val="100"/>
        <c:baseTimeUnit val="years"/>
      </c:dateAx>
      <c:valAx>
        <c:axId val="37595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5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93.65</c:v>
                </c:pt>
                <c:pt idx="1">
                  <c:v>93.94</c:v>
                </c:pt>
                <c:pt idx="2">
                  <c:v>94.17</c:v>
                </c:pt>
                <c:pt idx="3">
                  <c:v>94.29</c:v>
                </c:pt>
                <c:pt idx="4">
                  <c:v>94.63</c:v>
                </c:pt>
              </c:numCache>
            </c:numRef>
          </c:val>
          <c:extLst xmlns:c16r2="http://schemas.microsoft.com/office/drawing/2015/06/chart">
            <c:ext xmlns:c16="http://schemas.microsoft.com/office/drawing/2014/chart" uri="{C3380CC4-5D6E-409C-BE32-E72D297353CC}">
              <c16:uniqueId val="{00000000-5F23-42D2-AD96-3C771458D1AD}"/>
            </c:ext>
          </c:extLst>
        </c:ser>
        <c:dLbls>
          <c:showLegendKey val="0"/>
          <c:showVal val="0"/>
          <c:showCatName val="0"/>
          <c:showSerName val="0"/>
          <c:showPercent val="0"/>
          <c:showBubbleSize val="0"/>
        </c:dLbls>
        <c:gapWidth val="150"/>
        <c:axId val="375955912"/>
        <c:axId val="3759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F23-42D2-AD96-3C771458D1AD}"/>
            </c:ext>
          </c:extLst>
        </c:ser>
        <c:dLbls>
          <c:showLegendKey val="0"/>
          <c:showVal val="0"/>
          <c:showCatName val="0"/>
          <c:showSerName val="0"/>
          <c:showPercent val="0"/>
          <c:showBubbleSize val="0"/>
        </c:dLbls>
        <c:marker val="1"/>
        <c:smooth val="0"/>
        <c:axId val="375955912"/>
        <c:axId val="375949248"/>
      </c:lineChart>
      <c:dateAx>
        <c:axId val="375955912"/>
        <c:scaling>
          <c:orientation val="minMax"/>
        </c:scaling>
        <c:delete val="1"/>
        <c:axPos val="b"/>
        <c:numFmt formatCode="ge" sourceLinked="1"/>
        <c:majorTickMark val="none"/>
        <c:minorTickMark val="none"/>
        <c:tickLblPos val="none"/>
        <c:crossAx val="375949248"/>
        <c:crosses val="autoZero"/>
        <c:auto val="1"/>
        <c:lblOffset val="100"/>
        <c:baseTimeUnit val="years"/>
      </c:dateAx>
      <c:valAx>
        <c:axId val="375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5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78.12</c:v>
                </c:pt>
                <c:pt idx="1">
                  <c:v>70.23</c:v>
                </c:pt>
                <c:pt idx="2">
                  <c:v>78.680000000000007</c:v>
                </c:pt>
                <c:pt idx="3">
                  <c:v>76.87</c:v>
                </c:pt>
                <c:pt idx="4">
                  <c:v>77.599999999999994</c:v>
                </c:pt>
              </c:numCache>
            </c:numRef>
          </c:val>
          <c:extLst xmlns:c16r2="http://schemas.microsoft.com/office/drawing/2015/06/chart">
            <c:ext xmlns:c16="http://schemas.microsoft.com/office/drawing/2014/chart" uri="{C3380CC4-5D6E-409C-BE32-E72D297353CC}">
              <c16:uniqueId val="{00000000-D3E0-46B0-A8AD-DB89E57F205E}"/>
            </c:ext>
          </c:extLst>
        </c:ser>
        <c:dLbls>
          <c:showLegendKey val="0"/>
          <c:showVal val="0"/>
          <c:showCatName val="0"/>
          <c:showSerName val="0"/>
          <c:showPercent val="0"/>
          <c:showBubbleSize val="0"/>
        </c:dLbls>
        <c:gapWidth val="150"/>
        <c:axId val="374160392"/>
        <c:axId val="37416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E0-46B0-A8AD-DB89E57F205E}"/>
            </c:ext>
          </c:extLst>
        </c:ser>
        <c:dLbls>
          <c:showLegendKey val="0"/>
          <c:showVal val="0"/>
          <c:showCatName val="0"/>
          <c:showSerName val="0"/>
          <c:showPercent val="0"/>
          <c:showBubbleSize val="0"/>
        </c:dLbls>
        <c:marker val="1"/>
        <c:smooth val="0"/>
        <c:axId val="374160392"/>
        <c:axId val="374163528"/>
      </c:lineChart>
      <c:dateAx>
        <c:axId val="374160392"/>
        <c:scaling>
          <c:orientation val="minMax"/>
        </c:scaling>
        <c:delete val="1"/>
        <c:axPos val="b"/>
        <c:numFmt formatCode="ge" sourceLinked="1"/>
        <c:majorTickMark val="none"/>
        <c:minorTickMark val="none"/>
        <c:tickLblPos val="none"/>
        <c:crossAx val="374163528"/>
        <c:crosses val="autoZero"/>
        <c:auto val="1"/>
        <c:lblOffset val="100"/>
        <c:baseTimeUnit val="years"/>
      </c:dateAx>
      <c:valAx>
        <c:axId val="37416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6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1F-4CE1-8C17-D40D27E8271A}"/>
            </c:ext>
          </c:extLst>
        </c:ser>
        <c:dLbls>
          <c:showLegendKey val="0"/>
          <c:showVal val="0"/>
          <c:showCatName val="0"/>
          <c:showSerName val="0"/>
          <c:showPercent val="0"/>
          <c:showBubbleSize val="0"/>
        </c:dLbls>
        <c:gapWidth val="150"/>
        <c:axId val="374162744"/>
        <c:axId val="3755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1F-4CE1-8C17-D40D27E8271A}"/>
            </c:ext>
          </c:extLst>
        </c:ser>
        <c:dLbls>
          <c:showLegendKey val="0"/>
          <c:showVal val="0"/>
          <c:showCatName val="0"/>
          <c:showSerName val="0"/>
          <c:showPercent val="0"/>
          <c:showBubbleSize val="0"/>
        </c:dLbls>
        <c:marker val="1"/>
        <c:smooth val="0"/>
        <c:axId val="374162744"/>
        <c:axId val="375548608"/>
      </c:lineChart>
      <c:dateAx>
        <c:axId val="374162744"/>
        <c:scaling>
          <c:orientation val="minMax"/>
        </c:scaling>
        <c:delete val="1"/>
        <c:axPos val="b"/>
        <c:numFmt formatCode="ge" sourceLinked="1"/>
        <c:majorTickMark val="none"/>
        <c:minorTickMark val="none"/>
        <c:tickLblPos val="none"/>
        <c:crossAx val="375548608"/>
        <c:crosses val="autoZero"/>
        <c:auto val="1"/>
        <c:lblOffset val="100"/>
        <c:baseTimeUnit val="years"/>
      </c:dateAx>
      <c:valAx>
        <c:axId val="3755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6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F1-454C-A376-037AEEB492CB}"/>
            </c:ext>
          </c:extLst>
        </c:ser>
        <c:dLbls>
          <c:showLegendKey val="0"/>
          <c:showVal val="0"/>
          <c:showCatName val="0"/>
          <c:showSerName val="0"/>
          <c:showPercent val="0"/>
          <c:showBubbleSize val="0"/>
        </c:dLbls>
        <c:gapWidth val="150"/>
        <c:axId val="375546256"/>
        <c:axId val="37555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F1-454C-A376-037AEEB492CB}"/>
            </c:ext>
          </c:extLst>
        </c:ser>
        <c:dLbls>
          <c:showLegendKey val="0"/>
          <c:showVal val="0"/>
          <c:showCatName val="0"/>
          <c:showSerName val="0"/>
          <c:showPercent val="0"/>
          <c:showBubbleSize val="0"/>
        </c:dLbls>
        <c:marker val="1"/>
        <c:smooth val="0"/>
        <c:axId val="375546256"/>
        <c:axId val="375551352"/>
      </c:lineChart>
      <c:dateAx>
        <c:axId val="375546256"/>
        <c:scaling>
          <c:orientation val="minMax"/>
        </c:scaling>
        <c:delete val="1"/>
        <c:axPos val="b"/>
        <c:numFmt formatCode="ge" sourceLinked="1"/>
        <c:majorTickMark val="none"/>
        <c:minorTickMark val="none"/>
        <c:tickLblPos val="none"/>
        <c:crossAx val="375551352"/>
        <c:crosses val="autoZero"/>
        <c:auto val="1"/>
        <c:lblOffset val="100"/>
        <c:baseTimeUnit val="years"/>
      </c:dateAx>
      <c:valAx>
        <c:axId val="37555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1-4F56-8A79-19D85AF5785E}"/>
            </c:ext>
          </c:extLst>
        </c:ser>
        <c:dLbls>
          <c:showLegendKey val="0"/>
          <c:showVal val="0"/>
          <c:showCatName val="0"/>
          <c:showSerName val="0"/>
          <c:showPercent val="0"/>
          <c:showBubbleSize val="0"/>
        </c:dLbls>
        <c:gapWidth val="150"/>
        <c:axId val="375552136"/>
        <c:axId val="3755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1-4F56-8A79-19D85AF5785E}"/>
            </c:ext>
          </c:extLst>
        </c:ser>
        <c:dLbls>
          <c:showLegendKey val="0"/>
          <c:showVal val="0"/>
          <c:showCatName val="0"/>
          <c:showSerName val="0"/>
          <c:showPercent val="0"/>
          <c:showBubbleSize val="0"/>
        </c:dLbls>
        <c:marker val="1"/>
        <c:smooth val="0"/>
        <c:axId val="375552136"/>
        <c:axId val="375547040"/>
      </c:lineChart>
      <c:dateAx>
        <c:axId val="375552136"/>
        <c:scaling>
          <c:orientation val="minMax"/>
        </c:scaling>
        <c:delete val="1"/>
        <c:axPos val="b"/>
        <c:numFmt formatCode="ge" sourceLinked="1"/>
        <c:majorTickMark val="none"/>
        <c:minorTickMark val="none"/>
        <c:tickLblPos val="none"/>
        <c:crossAx val="375547040"/>
        <c:crosses val="autoZero"/>
        <c:auto val="1"/>
        <c:lblOffset val="100"/>
        <c:baseTimeUnit val="years"/>
      </c:dateAx>
      <c:valAx>
        <c:axId val="3755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5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41-4686-8495-375781B24468}"/>
            </c:ext>
          </c:extLst>
        </c:ser>
        <c:dLbls>
          <c:showLegendKey val="0"/>
          <c:showVal val="0"/>
          <c:showCatName val="0"/>
          <c:showSerName val="0"/>
          <c:showPercent val="0"/>
          <c:showBubbleSize val="0"/>
        </c:dLbls>
        <c:gapWidth val="150"/>
        <c:axId val="375550176"/>
        <c:axId val="3755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1-4686-8495-375781B24468}"/>
            </c:ext>
          </c:extLst>
        </c:ser>
        <c:dLbls>
          <c:showLegendKey val="0"/>
          <c:showVal val="0"/>
          <c:showCatName val="0"/>
          <c:showSerName val="0"/>
          <c:showPercent val="0"/>
          <c:showBubbleSize val="0"/>
        </c:dLbls>
        <c:marker val="1"/>
        <c:smooth val="0"/>
        <c:axId val="375550176"/>
        <c:axId val="375553312"/>
      </c:lineChart>
      <c:dateAx>
        <c:axId val="375550176"/>
        <c:scaling>
          <c:orientation val="minMax"/>
        </c:scaling>
        <c:delete val="1"/>
        <c:axPos val="b"/>
        <c:numFmt formatCode="ge" sourceLinked="1"/>
        <c:majorTickMark val="none"/>
        <c:minorTickMark val="none"/>
        <c:tickLblPos val="none"/>
        <c:crossAx val="375553312"/>
        <c:crosses val="autoZero"/>
        <c:auto val="1"/>
        <c:lblOffset val="100"/>
        <c:baseTimeUnit val="years"/>
      </c:dateAx>
      <c:valAx>
        <c:axId val="3755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2064.36</c:v>
                </c:pt>
                <c:pt idx="1">
                  <c:v>1946.11</c:v>
                </c:pt>
                <c:pt idx="2">
                  <c:v>84.37</c:v>
                </c:pt>
                <c:pt idx="3">
                  <c:v>83.16</c:v>
                </c:pt>
                <c:pt idx="4">
                  <c:v>76.8</c:v>
                </c:pt>
              </c:numCache>
            </c:numRef>
          </c:val>
          <c:extLst xmlns:c16r2="http://schemas.microsoft.com/office/drawing/2015/06/chart">
            <c:ext xmlns:c16="http://schemas.microsoft.com/office/drawing/2014/chart" uri="{C3380CC4-5D6E-409C-BE32-E72D297353CC}">
              <c16:uniqueId val="{00000000-EBE2-4723-A36B-BA63D6E26FCA}"/>
            </c:ext>
          </c:extLst>
        </c:ser>
        <c:dLbls>
          <c:showLegendKey val="0"/>
          <c:showVal val="0"/>
          <c:showCatName val="0"/>
          <c:showSerName val="0"/>
          <c:showPercent val="0"/>
          <c:showBubbleSize val="0"/>
        </c:dLbls>
        <c:gapWidth val="150"/>
        <c:axId val="375546648"/>
        <c:axId val="3755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EBE2-4723-A36B-BA63D6E26FCA}"/>
            </c:ext>
          </c:extLst>
        </c:ser>
        <c:dLbls>
          <c:showLegendKey val="0"/>
          <c:showVal val="0"/>
          <c:showCatName val="0"/>
          <c:showSerName val="0"/>
          <c:showPercent val="0"/>
          <c:showBubbleSize val="0"/>
        </c:dLbls>
        <c:marker val="1"/>
        <c:smooth val="0"/>
        <c:axId val="375546648"/>
        <c:axId val="375551744"/>
      </c:lineChart>
      <c:dateAx>
        <c:axId val="375546648"/>
        <c:scaling>
          <c:orientation val="minMax"/>
        </c:scaling>
        <c:delete val="1"/>
        <c:axPos val="b"/>
        <c:numFmt formatCode="ge" sourceLinked="1"/>
        <c:majorTickMark val="none"/>
        <c:minorTickMark val="none"/>
        <c:tickLblPos val="none"/>
        <c:crossAx val="375551744"/>
        <c:crosses val="autoZero"/>
        <c:auto val="1"/>
        <c:lblOffset val="100"/>
        <c:baseTimeUnit val="years"/>
      </c:dateAx>
      <c:valAx>
        <c:axId val="3755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18.62</c:v>
                </c:pt>
                <c:pt idx="1">
                  <c:v>21.71</c:v>
                </c:pt>
                <c:pt idx="2">
                  <c:v>30.33</c:v>
                </c:pt>
                <c:pt idx="3">
                  <c:v>25.69</c:v>
                </c:pt>
                <c:pt idx="4">
                  <c:v>26.24</c:v>
                </c:pt>
              </c:numCache>
            </c:numRef>
          </c:val>
          <c:extLst xmlns:c16r2="http://schemas.microsoft.com/office/drawing/2015/06/chart">
            <c:ext xmlns:c16="http://schemas.microsoft.com/office/drawing/2014/chart" uri="{C3380CC4-5D6E-409C-BE32-E72D297353CC}">
              <c16:uniqueId val="{00000000-0537-4595-90C5-C83D6FC25813}"/>
            </c:ext>
          </c:extLst>
        </c:ser>
        <c:dLbls>
          <c:showLegendKey val="0"/>
          <c:showVal val="0"/>
          <c:showCatName val="0"/>
          <c:showSerName val="0"/>
          <c:showPercent val="0"/>
          <c:showBubbleSize val="0"/>
        </c:dLbls>
        <c:gapWidth val="150"/>
        <c:axId val="375547824"/>
        <c:axId val="37595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537-4595-90C5-C83D6FC25813}"/>
            </c:ext>
          </c:extLst>
        </c:ser>
        <c:dLbls>
          <c:showLegendKey val="0"/>
          <c:showVal val="0"/>
          <c:showCatName val="0"/>
          <c:showSerName val="0"/>
          <c:showPercent val="0"/>
          <c:showBubbleSize val="0"/>
        </c:dLbls>
        <c:marker val="1"/>
        <c:smooth val="0"/>
        <c:axId val="375547824"/>
        <c:axId val="375956304"/>
      </c:lineChart>
      <c:dateAx>
        <c:axId val="375547824"/>
        <c:scaling>
          <c:orientation val="minMax"/>
        </c:scaling>
        <c:delete val="1"/>
        <c:axPos val="b"/>
        <c:numFmt formatCode="ge" sourceLinked="1"/>
        <c:majorTickMark val="none"/>
        <c:minorTickMark val="none"/>
        <c:tickLblPos val="none"/>
        <c:crossAx val="375956304"/>
        <c:crosses val="autoZero"/>
        <c:auto val="1"/>
        <c:lblOffset val="100"/>
        <c:baseTimeUnit val="years"/>
      </c:dateAx>
      <c:valAx>
        <c:axId val="3759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912.37</c:v>
                </c:pt>
                <c:pt idx="1">
                  <c:v>795.33</c:v>
                </c:pt>
                <c:pt idx="2">
                  <c:v>571.80999999999995</c:v>
                </c:pt>
                <c:pt idx="3">
                  <c:v>669.4</c:v>
                </c:pt>
                <c:pt idx="4">
                  <c:v>668.93</c:v>
                </c:pt>
              </c:numCache>
            </c:numRef>
          </c:val>
          <c:extLst xmlns:c16r2="http://schemas.microsoft.com/office/drawing/2015/06/chart">
            <c:ext xmlns:c16="http://schemas.microsoft.com/office/drawing/2014/chart" uri="{C3380CC4-5D6E-409C-BE32-E72D297353CC}">
              <c16:uniqueId val="{00000000-13A4-43F8-BC01-E334E3ED8237}"/>
            </c:ext>
          </c:extLst>
        </c:ser>
        <c:dLbls>
          <c:showLegendKey val="0"/>
          <c:showVal val="0"/>
          <c:showCatName val="0"/>
          <c:showSerName val="0"/>
          <c:showPercent val="0"/>
          <c:showBubbleSize val="0"/>
        </c:dLbls>
        <c:gapWidth val="150"/>
        <c:axId val="375955128"/>
        <c:axId val="37594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3A4-43F8-BC01-E334E3ED8237}"/>
            </c:ext>
          </c:extLst>
        </c:ser>
        <c:dLbls>
          <c:showLegendKey val="0"/>
          <c:showVal val="0"/>
          <c:showCatName val="0"/>
          <c:showSerName val="0"/>
          <c:showPercent val="0"/>
          <c:showBubbleSize val="0"/>
        </c:dLbls>
        <c:marker val="1"/>
        <c:smooth val="0"/>
        <c:axId val="375955128"/>
        <c:axId val="375949640"/>
      </c:lineChart>
      <c:dateAx>
        <c:axId val="375955128"/>
        <c:scaling>
          <c:orientation val="minMax"/>
        </c:scaling>
        <c:delete val="1"/>
        <c:axPos val="b"/>
        <c:numFmt formatCode="ge" sourceLinked="1"/>
        <c:majorTickMark val="none"/>
        <c:minorTickMark val="none"/>
        <c:tickLblPos val="none"/>
        <c:crossAx val="375949640"/>
        <c:crosses val="autoZero"/>
        <c:auto val="1"/>
        <c:lblOffset val="100"/>
        <c:baseTimeUnit val="years"/>
      </c:dateAx>
      <c:valAx>
        <c:axId val="3759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14" sqref="A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宇部市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165409</v>
      </c>
      <c r="AM8" s="68"/>
      <c r="AN8" s="68"/>
      <c r="AO8" s="68"/>
      <c r="AP8" s="68"/>
      <c r="AQ8" s="68"/>
      <c r="AR8" s="68"/>
      <c r="AS8" s="68"/>
      <c r="AT8" s="67">
        <f>データ!T6</f>
        <v>286.64999999999998</v>
      </c>
      <c r="AU8" s="67"/>
      <c r="AV8" s="67"/>
      <c r="AW8" s="67"/>
      <c r="AX8" s="67"/>
      <c r="AY8" s="67"/>
      <c r="AZ8" s="67"/>
      <c r="BA8" s="67"/>
      <c r="BB8" s="67">
        <f>データ!U6</f>
        <v>577.04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0.87</v>
      </c>
      <c r="Q10" s="67"/>
      <c r="R10" s="67"/>
      <c r="S10" s="67"/>
      <c r="T10" s="67"/>
      <c r="U10" s="67"/>
      <c r="V10" s="67"/>
      <c r="W10" s="67">
        <f>データ!Q6</f>
        <v>73.569999999999993</v>
      </c>
      <c r="X10" s="67"/>
      <c r="Y10" s="67"/>
      <c r="Z10" s="67"/>
      <c r="AA10" s="67"/>
      <c r="AB10" s="67"/>
      <c r="AC10" s="67"/>
      <c r="AD10" s="68">
        <f>データ!R6</f>
        <v>3078</v>
      </c>
      <c r="AE10" s="68"/>
      <c r="AF10" s="68"/>
      <c r="AG10" s="68"/>
      <c r="AH10" s="68"/>
      <c r="AI10" s="68"/>
      <c r="AJ10" s="68"/>
      <c r="AK10" s="2"/>
      <c r="AL10" s="68">
        <f>データ!V6</f>
        <v>1433</v>
      </c>
      <c r="AM10" s="68"/>
      <c r="AN10" s="68"/>
      <c r="AO10" s="68"/>
      <c r="AP10" s="68"/>
      <c r="AQ10" s="68"/>
      <c r="AR10" s="68"/>
      <c r="AS10" s="68"/>
      <c r="AT10" s="67">
        <f>データ!W6</f>
        <v>2.72</v>
      </c>
      <c r="AU10" s="67"/>
      <c r="AV10" s="67"/>
      <c r="AW10" s="67"/>
      <c r="AX10" s="67"/>
      <c r="AY10" s="67"/>
      <c r="AZ10" s="67"/>
      <c r="BA10" s="67"/>
      <c r="BB10" s="67">
        <f>データ!X6</f>
        <v>526.84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1L7UGdTw8DTr60FrGWhkN19r+ko/B5tBz8uSaPPYMqBf1EHIGPaAHJ9N/KhNO5lk35aa/JOL2drWjwbDHAzBBQ==" saltValue="faOphR9IUc1wmfECufke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352021</v>
      </c>
      <c r="D6" s="33">
        <f t="shared" si="3"/>
        <v>47</v>
      </c>
      <c r="E6" s="33">
        <f t="shared" si="3"/>
        <v>17</v>
      </c>
      <c r="F6" s="33">
        <f t="shared" si="3"/>
        <v>5</v>
      </c>
      <c r="G6" s="33">
        <f t="shared" si="3"/>
        <v>0</v>
      </c>
      <c r="H6" s="33" t="str">
        <f t="shared" si="3"/>
        <v>山口県　宇部市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0.87</v>
      </c>
      <c r="Q6" s="34">
        <f t="shared" si="3"/>
        <v>73.569999999999993</v>
      </c>
      <c r="R6" s="34">
        <f t="shared" si="3"/>
        <v>3078</v>
      </c>
      <c r="S6" s="34">
        <f t="shared" si="3"/>
        <v>165409</v>
      </c>
      <c r="T6" s="34">
        <f t="shared" si="3"/>
        <v>286.64999999999998</v>
      </c>
      <c r="U6" s="34">
        <f t="shared" si="3"/>
        <v>577.04</v>
      </c>
      <c r="V6" s="34">
        <f t="shared" si="3"/>
        <v>1433</v>
      </c>
      <c r="W6" s="34">
        <f t="shared" si="3"/>
        <v>2.72</v>
      </c>
      <c r="X6" s="34">
        <f t="shared" si="3"/>
        <v>526.84</v>
      </c>
      <c r="Y6" s="35">
        <f>IF(Y7="",NA(),Y7)</f>
        <v>78.12</v>
      </c>
      <c r="Z6" s="35">
        <f t="shared" ref="Z6:AH6" si="4">IF(Z7="",NA(),Z7)</f>
        <v>70.23</v>
      </c>
      <c r="AA6" s="35">
        <f t="shared" si="4"/>
        <v>78.680000000000007</v>
      </c>
      <c r="AB6" s="35">
        <f t="shared" si="4"/>
        <v>76.87</v>
      </c>
      <c r="AC6" s="35">
        <f t="shared" si="4"/>
        <v>77.599999999999994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2064.36</v>
      </c>
      <c r="BG6" s="35">
        <f t="shared" ref="BG6:BO6" si="7">IF(BG7="",NA(),BG7)</f>
        <v>1946.11</v>
      </c>
      <c r="BH6" s="35">
        <f t="shared" si="7"/>
        <v>84.37</v>
      </c>
      <c r="BI6" s="35">
        <f t="shared" si="7"/>
        <v>83.16</v>
      </c>
      <c r="BJ6" s="35">
        <f t="shared" si="7"/>
        <v>76.8</v>
      </c>
      <c r="BK6" s="35">
        <f t="shared" si="7"/>
        <v>1044.8</v>
      </c>
      <c r="BL6" s="35">
        <f t="shared" si="7"/>
        <v>1081.8</v>
      </c>
      <c r="BM6" s="35">
        <f t="shared" si="7"/>
        <v>974.93</v>
      </c>
      <c r="BN6" s="35">
        <f t="shared" si="7"/>
        <v>855.8</v>
      </c>
      <c r="BO6" s="35">
        <f t="shared" si="7"/>
        <v>789.46</v>
      </c>
      <c r="BP6" s="34" t="str">
        <f>IF(BP7="","",IF(BP7="-","【-】","【"&amp;SUBSTITUTE(TEXT(BP7,"#,##0.00"),"-","△")&amp;"】"))</f>
        <v>【747.76】</v>
      </c>
      <c r="BQ6" s="35">
        <f>IF(BQ7="",NA(),BQ7)</f>
        <v>18.62</v>
      </c>
      <c r="BR6" s="35">
        <f t="shared" ref="BR6:BZ6" si="8">IF(BR7="",NA(),BR7)</f>
        <v>21.71</v>
      </c>
      <c r="BS6" s="35">
        <f t="shared" si="8"/>
        <v>30.33</v>
      </c>
      <c r="BT6" s="35">
        <f t="shared" si="8"/>
        <v>25.69</v>
      </c>
      <c r="BU6" s="35">
        <f t="shared" si="8"/>
        <v>26.24</v>
      </c>
      <c r="BV6" s="35">
        <f t="shared" si="8"/>
        <v>50.82</v>
      </c>
      <c r="BW6" s="35">
        <f t="shared" si="8"/>
        <v>52.19</v>
      </c>
      <c r="BX6" s="35">
        <f t="shared" si="8"/>
        <v>55.32</v>
      </c>
      <c r="BY6" s="35">
        <f t="shared" si="8"/>
        <v>59.8</v>
      </c>
      <c r="BZ6" s="35">
        <f t="shared" si="8"/>
        <v>57.77</v>
      </c>
      <c r="CA6" s="34" t="str">
        <f>IF(CA7="","",IF(CA7="-","【-】","【"&amp;SUBSTITUTE(TEXT(CA7,"#,##0.00"),"-","△")&amp;"】"))</f>
        <v>【59.51】</v>
      </c>
      <c r="CB6" s="35">
        <f>IF(CB7="",NA(),CB7)</f>
        <v>912.37</v>
      </c>
      <c r="CC6" s="35">
        <f t="shared" ref="CC6:CK6" si="9">IF(CC7="",NA(),CC7)</f>
        <v>795.33</v>
      </c>
      <c r="CD6" s="35">
        <f t="shared" si="9"/>
        <v>571.80999999999995</v>
      </c>
      <c r="CE6" s="35">
        <f t="shared" si="9"/>
        <v>669.4</v>
      </c>
      <c r="CF6" s="35">
        <f t="shared" si="9"/>
        <v>668.93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33.33</v>
      </c>
      <c r="CN6" s="35">
        <f t="shared" ref="CN6:CV6" si="10">IF(CN7="",NA(),CN7)</f>
        <v>32.299999999999997</v>
      </c>
      <c r="CO6" s="35">
        <f t="shared" si="10"/>
        <v>31.27</v>
      </c>
      <c r="CP6" s="35">
        <f t="shared" si="10"/>
        <v>31.27</v>
      </c>
      <c r="CQ6" s="35">
        <f t="shared" si="10"/>
        <v>30.53</v>
      </c>
      <c r="CR6" s="35">
        <f t="shared" si="10"/>
        <v>53.24</v>
      </c>
      <c r="CS6" s="35">
        <f t="shared" si="10"/>
        <v>52.31</v>
      </c>
      <c r="CT6" s="35">
        <f t="shared" si="10"/>
        <v>60.65</v>
      </c>
      <c r="CU6" s="35">
        <f t="shared" si="10"/>
        <v>51.75</v>
      </c>
      <c r="CV6" s="35">
        <f t="shared" si="10"/>
        <v>50.68</v>
      </c>
      <c r="CW6" s="34" t="str">
        <f>IF(CW7="","",IF(CW7="-","【-】","【"&amp;SUBSTITUTE(TEXT(CW7,"#,##0.00"),"-","△")&amp;"】"))</f>
        <v>【52.23】</v>
      </c>
      <c r="CX6" s="35">
        <f>IF(CX7="",NA(),CX7)</f>
        <v>93.65</v>
      </c>
      <c r="CY6" s="35">
        <f t="shared" ref="CY6:DG6" si="11">IF(CY7="",NA(),CY7)</f>
        <v>93.94</v>
      </c>
      <c r="CZ6" s="35">
        <f t="shared" si="11"/>
        <v>94.17</v>
      </c>
      <c r="DA6" s="35">
        <f t="shared" si="11"/>
        <v>94.29</v>
      </c>
      <c r="DB6" s="35">
        <f t="shared" si="11"/>
        <v>94.63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352021</v>
      </c>
      <c r="D7" s="37">
        <v>47</v>
      </c>
      <c r="E7" s="37">
        <v>17</v>
      </c>
      <c r="F7" s="37">
        <v>5</v>
      </c>
      <c r="G7" s="37">
        <v>0</v>
      </c>
      <c r="H7" s="37" t="s">
        <v>98</v>
      </c>
      <c r="I7" s="37" t="s">
        <v>99</v>
      </c>
      <c r="J7" s="37" t="s">
        <v>100</v>
      </c>
      <c r="K7" s="37" t="s">
        <v>101</v>
      </c>
      <c r="L7" s="37" t="s">
        <v>102</v>
      </c>
      <c r="M7" s="37" t="s">
        <v>103</v>
      </c>
      <c r="N7" s="38" t="s">
        <v>104</v>
      </c>
      <c r="O7" s="38" t="s">
        <v>105</v>
      </c>
      <c r="P7" s="38">
        <v>0.87</v>
      </c>
      <c r="Q7" s="38">
        <v>73.569999999999993</v>
      </c>
      <c r="R7" s="38">
        <v>3078</v>
      </c>
      <c r="S7" s="38">
        <v>165409</v>
      </c>
      <c r="T7" s="38">
        <v>286.64999999999998</v>
      </c>
      <c r="U7" s="38">
        <v>577.04</v>
      </c>
      <c r="V7" s="38">
        <v>1433</v>
      </c>
      <c r="W7" s="38">
        <v>2.72</v>
      </c>
      <c r="X7" s="38">
        <v>526.84</v>
      </c>
      <c r="Y7" s="38">
        <v>78.12</v>
      </c>
      <c r="Z7" s="38">
        <v>70.23</v>
      </c>
      <c r="AA7" s="38">
        <v>78.680000000000007</v>
      </c>
      <c r="AB7" s="38">
        <v>76.87</v>
      </c>
      <c r="AC7" s="38">
        <v>77.599999999999994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2064.36</v>
      </c>
      <c r="BG7" s="38">
        <v>1946.11</v>
      </c>
      <c r="BH7" s="38">
        <v>84.37</v>
      </c>
      <c r="BI7" s="38">
        <v>83.16</v>
      </c>
      <c r="BJ7" s="38">
        <v>76.8</v>
      </c>
      <c r="BK7" s="38">
        <v>1044.8</v>
      </c>
      <c r="BL7" s="38">
        <v>1081.8</v>
      </c>
      <c r="BM7" s="38">
        <v>974.93</v>
      </c>
      <c r="BN7" s="38">
        <v>855.8</v>
      </c>
      <c r="BO7" s="38">
        <v>789.46</v>
      </c>
      <c r="BP7" s="38">
        <v>747.76</v>
      </c>
      <c r="BQ7" s="38">
        <v>18.62</v>
      </c>
      <c r="BR7" s="38">
        <v>21.71</v>
      </c>
      <c r="BS7" s="38">
        <v>30.33</v>
      </c>
      <c r="BT7" s="38">
        <v>25.69</v>
      </c>
      <c r="BU7" s="38">
        <v>26.24</v>
      </c>
      <c r="BV7" s="38">
        <v>50.82</v>
      </c>
      <c r="BW7" s="38">
        <v>52.19</v>
      </c>
      <c r="BX7" s="38">
        <v>55.32</v>
      </c>
      <c r="BY7" s="38">
        <v>59.8</v>
      </c>
      <c r="BZ7" s="38">
        <v>57.77</v>
      </c>
      <c r="CA7" s="38">
        <v>59.51</v>
      </c>
      <c r="CB7" s="38">
        <v>912.37</v>
      </c>
      <c r="CC7" s="38">
        <v>795.33</v>
      </c>
      <c r="CD7" s="38">
        <v>571.80999999999995</v>
      </c>
      <c r="CE7" s="38">
        <v>669.4</v>
      </c>
      <c r="CF7" s="38">
        <v>668.93</v>
      </c>
      <c r="CG7" s="38">
        <v>300.52</v>
      </c>
      <c r="CH7" s="38">
        <v>296.14</v>
      </c>
      <c r="CI7" s="38">
        <v>283.17</v>
      </c>
      <c r="CJ7" s="38">
        <v>263.76</v>
      </c>
      <c r="CK7" s="38">
        <v>274.35000000000002</v>
      </c>
      <c r="CL7" s="38">
        <v>261.45999999999998</v>
      </c>
      <c r="CM7" s="38">
        <v>33.33</v>
      </c>
      <c r="CN7" s="38">
        <v>32.299999999999997</v>
      </c>
      <c r="CO7" s="38">
        <v>31.27</v>
      </c>
      <c r="CP7" s="38">
        <v>31.27</v>
      </c>
      <c r="CQ7" s="38">
        <v>30.53</v>
      </c>
      <c r="CR7" s="38">
        <v>53.24</v>
      </c>
      <c r="CS7" s="38">
        <v>52.31</v>
      </c>
      <c r="CT7" s="38">
        <v>60.65</v>
      </c>
      <c r="CU7" s="38">
        <v>51.75</v>
      </c>
      <c r="CV7" s="38">
        <v>50.68</v>
      </c>
      <c r="CW7" s="38">
        <v>52.23</v>
      </c>
      <c r="CX7" s="38">
        <v>93.65</v>
      </c>
      <c r="CY7" s="38">
        <v>93.94</v>
      </c>
      <c r="CZ7" s="38">
        <v>94.17</v>
      </c>
      <c r="DA7" s="38">
        <v>94.29</v>
      </c>
      <c r="DB7" s="38">
        <v>94.63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2019-12-05T05:22:09Z</dcterms:created>
  <dcterms:modified xsi:type="dcterms:W3CDTF">2020-02-18T05:27:46Z</dcterms:modified>
  <cp:category/>
</cp:coreProperties>
</file>