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1RED5NT/0BkrZn2K6n4d3PVG2RVsS2ZmL9CZFDh4reokiDSEiV5wSdZPul7+qZeFMjBjLk38Bzdr8DFQ5qZenA==" workbookSaltValue="rBhFVfjr59Ihj/n/STRczQ==" workbookSpinCount="100000" lockStructure="1"/>
  <bookViews>
    <workbookView xWindow="0" yWindow="0" windowWidth="21570" windowHeight="82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<sst xmlns="http://schemas.openxmlformats.org/spreadsheetml/2006/main" count="239" uniqueCount="114">
  <si>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</si>
  <si>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</si>
  <si>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</si>
  <si>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</si>
  <si>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</si>
  <si>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</si>
  <si>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</si>
  <si>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</si>
  <si>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</si>
  <si>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</si>
  <si>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</si>
  <si>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</si>
  <si>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</si>
  <si>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</si>
  <si>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</si>
  <si>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</si>
  <si>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</si>
  <si>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</si>
  <si>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</si>
  <si>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</si>
  <si>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</si>
  <si>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</si>
  <si>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</si>
  <si>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</si>
  <si>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</si>
  <si>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</si>
  <si>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</si>
  <si>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</si>
  <si>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</si>
  <si>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</si>
  <si>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</si>
  <si>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</si>
  <si>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</si>
  <si>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</si>
  <si>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</si>
  <si>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</si>
  <si>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</si>
  <si>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</si>
  <si>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</si>
  <si>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</si>
  <si>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</si>
  <si>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</si>
  <si>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</si>
  <si>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</si>
  <si>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</si>
  <si>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</si>
  <si>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</si>
  <si>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</si>
  <si>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</si>
  <si>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</si>
  <si>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</si>
  <si>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</si>
  <si>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</si>
  <si>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</si>
  <si>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</si>
  <si>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</si>
  <si>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</si>
  <si>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</si>
  <si>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</si>
  <si>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</si>
  <si>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</si>
  <si>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</si>
  <si>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</si>
  <si>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</si>
  <si>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</si>
  <si>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</si>
  <si>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</si>
  <si>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</si>
  <si>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</si>
  <si>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</si>
  <si>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</si>
  <si>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</si>
  <si>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</si>
  <si>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</si>
  <si>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</si>
  <si>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</si>
  <si>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</si>
  <si>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</si>
  <si>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</si>
  <si>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</si>
  <si>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</si>
  <si>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</si>
  <si>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</si>
  <si>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</si>
  <si>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</si>
  <si>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</si>
  <si>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</si>
  <si>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</si>
  <si>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</si>
  <si>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</si>
  <si>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</si>
  <si>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</si>
  <si>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</si>
  <si>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</si>
  <si>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</si>
  <si>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</si>
  <si>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</si>
  <si>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</si>
  <si>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</si>
  <si>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</si>
  <si>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</si>
  <si>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</si>
  <si>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</si>
  <si>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</si>
  <si>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</si>
  <si>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</si>
  <si>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</si>
  <si>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</si>
  <si>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</si>
  <si>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</si>
  <si>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</si>
  <si>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処理区域内人口の減少により料金収入が僅かながら減少しているが、一般会計繰入金が増加したため総収益が増加し１００％となった。一般会計繰入金に依存している状態を少しでも解消するよう引き続き努力したい。
④企業債残高対事業規模比率は、平成２８年度から分流式下水道に係る一般会計からの繰出金の算出基準が変更され、企業債残高に対して一般会計が負担する額の増加に伴い低下した。平成３０年度は企業債残高減少により、若干下がっている。
⑤経費回収率は、各費目の金額変動が少ないため、平成２７年度から横ばいの状況が続いている。
⑥汚水処理原価は、処理区域内人口の減少により有収水量が僅かながら減少し、また、動力費や修繕費の増加により汚水処理費が僅かながら増加しているため、汚水処理原価が僅かながら増加している。
加えて、類似団体平均値を上回っているため、原価の低下に努めたい。
⑦施設利用率は、処理区域内人口が計画時より減少し有収水量が減っているため、低下している。
⑧水洗化率１００％を保っている。</t>
    <rPh sb="1" eb="4">
      <t>シュウエキテキ</t>
    </rPh>
    <rPh sb="4" eb="6">
      <t>シュウシ</t>
    </rPh>
    <rPh sb="6" eb="8">
      <t>ヒリツ</t>
    </rPh>
    <rPh sb="10" eb="12">
      <t>ショリ</t>
    </rPh>
    <rPh sb="12" eb="15">
      <t>クイキナイ</t>
    </rPh>
    <rPh sb="15" eb="17">
      <t>ジンコウ</t>
    </rPh>
    <rPh sb="18" eb="20">
      <t>ゲンショウ</t>
    </rPh>
    <rPh sb="23" eb="25">
      <t>リョウキン</t>
    </rPh>
    <rPh sb="25" eb="27">
      <t>シュウニュウ</t>
    </rPh>
    <rPh sb="28" eb="29">
      <t>ワズ</t>
    </rPh>
    <rPh sb="33" eb="35">
      <t>ゲンショウ</t>
    </rPh>
    <rPh sb="98" eb="99">
      <t>ヒ</t>
    </rPh>
    <rPh sb="100" eb="101">
      <t>ツヅ</t>
    </rPh>
    <rPh sb="192" eb="194">
      <t>ヘイセイ</t>
    </rPh>
    <rPh sb="196" eb="198">
      <t>ネンド</t>
    </rPh>
    <rPh sb="199" eb="201">
      <t>キギョウ</t>
    </rPh>
    <rPh sb="201" eb="202">
      <t>サイ</t>
    </rPh>
    <rPh sb="202" eb="204">
      <t>ザンダカ</t>
    </rPh>
    <rPh sb="204" eb="206">
      <t>ゲンショウ</t>
    </rPh>
    <rPh sb="210" eb="212">
      <t>ジャッカン</t>
    </rPh>
    <rPh sb="212" eb="213">
      <t>サ</t>
    </rPh>
    <rPh sb="228" eb="229">
      <t>カク</t>
    </rPh>
    <rPh sb="229" eb="231">
      <t>ヒモク</t>
    </rPh>
    <rPh sb="232" eb="234">
      <t>キンガク</t>
    </rPh>
    <rPh sb="234" eb="236">
      <t>ヘンドウ</t>
    </rPh>
    <rPh sb="237" eb="238">
      <t>スク</t>
    </rPh>
    <rPh sb="251" eb="252">
      <t>ヨコ</t>
    </rPh>
    <rPh sb="255" eb="257">
      <t>ジョウキョウ</t>
    </rPh>
    <rPh sb="258" eb="259">
      <t>ツヅ</t>
    </rPh>
    <rPh sb="304" eb="306">
      <t>ドウリョク</t>
    </rPh>
    <rPh sb="306" eb="307">
      <t>ヒ</t>
    </rPh>
    <rPh sb="308" eb="311">
      <t>シュウゼンヒ</t>
    </rPh>
    <rPh sb="312" eb="314">
      <t>ゾウカ</t>
    </rPh>
    <rPh sb="317" eb="319">
      <t>オスイ</t>
    </rPh>
    <rPh sb="319" eb="321">
      <t>ショリ</t>
    </rPh>
    <rPh sb="321" eb="322">
      <t>ヒ</t>
    </rPh>
    <rPh sb="328" eb="330">
      <t>ゾウカ</t>
    </rPh>
    <rPh sb="337" eb="339">
      <t>オスイ</t>
    </rPh>
    <rPh sb="339" eb="341">
      <t>ショリ</t>
    </rPh>
    <rPh sb="341" eb="343">
      <t>ゲンカ</t>
    </rPh>
    <rPh sb="357" eb="358">
      <t>クワ</t>
    </rPh>
    <rPh sb="378" eb="380">
      <t>ゲンカ</t>
    </rPh>
    <rPh sb="381" eb="383">
      <t>テイカ</t>
    </rPh>
    <rPh sb="384" eb="385">
      <t>ツト</t>
    </rPh>
    <phoneticPr fontId="4"/>
  </si>
  <si>
    <t>　本市の特定地域生活排水処理施設は、平成１７年度から平成２１年度にかけ設置し事業は完了している。
　処理施設は適正に修繕対応し維持管理を行っている。平成３０年度は修繕金額が少し増加した。</t>
    <rPh sb="1" eb="2">
      <t>ホン</t>
    </rPh>
    <rPh sb="2" eb="3">
      <t>シ</t>
    </rPh>
    <rPh sb="4" eb="6">
      <t>トクテイ</t>
    </rPh>
    <rPh sb="6" eb="8">
      <t>チイキ</t>
    </rPh>
    <rPh sb="8" eb="10">
      <t>セイカツ</t>
    </rPh>
    <rPh sb="10" eb="12">
      <t>ハイスイ</t>
    </rPh>
    <rPh sb="12" eb="14">
      <t>ショリ</t>
    </rPh>
    <rPh sb="14" eb="16">
      <t>シセツ</t>
    </rPh>
    <rPh sb="18" eb="20">
      <t>ヘイセイ</t>
    </rPh>
    <rPh sb="22" eb="24">
      <t>ネンド</t>
    </rPh>
    <rPh sb="26" eb="28">
      <t>ヘイセイ</t>
    </rPh>
    <rPh sb="30" eb="32">
      <t>ネンド</t>
    </rPh>
    <rPh sb="35" eb="37">
      <t>セッチ</t>
    </rPh>
    <rPh sb="38" eb="40">
      <t>ジギョウ</t>
    </rPh>
    <rPh sb="41" eb="43">
      <t>カンリョウ</t>
    </rPh>
    <rPh sb="50" eb="52">
      <t>ショリ</t>
    </rPh>
    <rPh sb="52" eb="54">
      <t>シセツ</t>
    </rPh>
    <rPh sb="55" eb="57">
      <t>テキセイ</t>
    </rPh>
    <rPh sb="58" eb="60">
      <t>シュウゼン</t>
    </rPh>
    <rPh sb="60" eb="62">
      <t>タイオウ</t>
    </rPh>
    <rPh sb="63" eb="65">
      <t>イジ</t>
    </rPh>
    <rPh sb="65" eb="67">
      <t>カンリ</t>
    </rPh>
    <rPh sb="68" eb="69">
      <t>オコナ</t>
    </rPh>
    <rPh sb="74" eb="76">
      <t>ヘイセイ</t>
    </rPh>
    <rPh sb="78" eb="80">
      <t>ネンド</t>
    </rPh>
    <rPh sb="81" eb="83">
      <t>シュウゼン</t>
    </rPh>
    <rPh sb="83" eb="85">
      <t>キンガク</t>
    </rPh>
    <rPh sb="86" eb="87">
      <t>スコ</t>
    </rPh>
    <rPh sb="88" eb="90">
      <t>ゾウカ</t>
    </rPh>
    <phoneticPr fontId="4"/>
  </si>
  <si>
    <t>　本市と山陽小野田市の水道水源である小野湖の水質保全も目的とした事業であるため、収益でまかなえない費用は一般会計で賄っている。
　人口減少に伴う使用料収入の減収が見込まれるため、経営の健全性を考慮し維持管理費の縮減や収納率向上による料金収入の増収になお一層努力していく。</t>
    <rPh sb="1" eb="2">
      <t>ホン</t>
    </rPh>
    <rPh sb="2" eb="3">
      <t>シ</t>
    </rPh>
    <rPh sb="4" eb="6">
      <t>サンヨウ</t>
    </rPh>
    <rPh sb="6" eb="10">
      <t>オノダシ</t>
    </rPh>
    <rPh sb="11" eb="13">
      <t>スイドウ</t>
    </rPh>
    <rPh sb="13" eb="15">
      <t>スイゲン</t>
    </rPh>
    <rPh sb="18" eb="20">
      <t>オノ</t>
    </rPh>
    <rPh sb="20" eb="21">
      <t>ミズウミ</t>
    </rPh>
    <rPh sb="22" eb="24">
      <t>スイシツ</t>
    </rPh>
    <rPh sb="24" eb="26">
      <t>ホゼン</t>
    </rPh>
    <rPh sb="27" eb="29">
      <t>モクテキ</t>
    </rPh>
    <rPh sb="32" eb="34">
      <t>ジギョウ</t>
    </rPh>
    <rPh sb="40" eb="42">
      <t>シュウエキ</t>
    </rPh>
    <rPh sb="49" eb="51">
      <t>ヒヨウ</t>
    </rPh>
    <rPh sb="52" eb="54">
      <t>イッパン</t>
    </rPh>
    <rPh sb="54" eb="56">
      <t>カイケイ</t>
    </rPh>
    <rPh sb="57" eb="58">
      <t>マカナ</t>
    </rPh>
    <rPh sb="65" eb="67">
      <t>ジンコウ</t>
    </rPh>
    <rPh sb="67" eb="69">
      <t>ゲンショウ</t>
    </rPh>
    <rPh sb="70" eb="71">
      <t>トモナ</t>
    </rPh>
    <rPh sb="72" eb="75">
      <t>シヨウリョウ</t>
    </rPh>
    <rPh sb="75" eb="77">
      <t>シュウニュウ</t>
    </rPh>
    <rPh sb="78" eb="80">
      <t>ゲンシュウ</t>
    </rPh>
    <rPh sb="81" eb="83">
      <t>ミコ</t>
    </rPh>
    <rPh sb="89" eb="91">
      <t>ケイエイ</t>
    </rPh>
    <rPh sb="92" eb="95">
      <t>ケンゼンセイ</t>
    </rPh>
    <rPh sb="96" eb="98">
      <t>コウリョ</t>
    </rPh>
    <rPh sb="99" eb="101">
      <t>イジ</t>
    </rPh>
    <rPh sb="101" eb="103">
      <t>カンリ</t>
    </rPh>
    <rPh sb="103" eb="104">
      <t>ヒ</t>
    </rPh>
    <rPh sb="105" eb="107">
      <t>シュクゲン</t>
    </rPh>
    <rPh sb="108" eb="110">
      <t>シュウノウ</t>
    </rPh>
    <rPh sb="110" eb="111">
      <t>リツ</t>
    </rPh>
    <rPh sb="111" eb="113">
      <t>コウジョウ</t>
    </rPh>
    <rPh sb="116" eb="118">
      <t>リョウキン</t>
    </rPh>
    <rPh sb="118" eb="120">
      <t>シュウニュウ</t>
    </rPh>
    <rPh sb="121" eb="123">
      <t>ゾウシュウ</t>
    </rPh>
    <rPh sb="126" eb="128">
      <t>イッソウ</t>
    </rPh>
    <rPh sb="128" eb="13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</si>
</sst>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31-40DF-B3A4-9FEB03CA1C73}"/>
            </c:ext>
          </c:extLst>
        </c:ser>
        <c:dLbls>
          <c:showLegendKey val="0"/>
          <c:showVal val="0"/>
          <c:showCatName val="0"/>
          <c:showSerName val="0"/>
          <c:showPercent val="0"/>
          <c:showBubbleSize val="0"/>
        </c:dLbls>
        <c:gapWidth val="150"/>
        <c:axId val="362781432"/>
        <c:axId val="36278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631-40DF-B3A4-9FEB03CA1C73}"/>
            </c:ext>
          </c:extLst>
        </c:ser>
        <c:dLbls>
          <c:showLegendKey val="0"/>
          <c:showVal val="0"/>
          <c:showCatName val="0"/>
          <c:showSerName val="0"/>
          <c:showPercent val="0"/>
          <c:showBubbleSize val="0"/>
        </c:dLbls>
        <c:marker val="1"/>
        <c:smooth val="0"/>
        <c:axId val="362781432"/>
        <c:axId val="362781816"/>
      </c:lineChart>
      <c:dateAx>
        <c:axId val="362781432"/>
        <c:scaling>
          <c:orientation val="minMax"/>
        </c:scaling>
        <c:delete val="1"/>
        <c:axPos val="b"/>
        <c:numFmt formatCode="ge" sourceLinked="1"/>
        <c:majorTickMark val="none"/>
        <c:minorTickMark val="none"/>
        <c:tickLblPos val="none"/>
        <c:crossAx val="362781816"/>
        <c:crosses val="autoZero"/>
        <c:auto val="1"/>
        <c:lblOffset val="100"/>
        <c:baseTimeUnit val="years"/>
      </c:dateAx>
      <c:valAx>
        <c:axId val="36278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31.15</c:v>
                </c:pt>
                <c:pt idx="1">
                  <c:v>30.6</c:v>
                </c:pt>
                <c:pt idx="2">
                  <c:v>30.05</c:v>
                </c:pt>
                <c:pt idx="3">
                  <c:v>29.51</c:v>
                </c:pt>
                <c:pt idx="4">
                  <c:v>27.87</c:v>
                </c:pt>
              </c:numCache>
            </c:numRef>
          </c:val>
          <c:extLst xmlns:c16r2="http://schemas.microsoft.com/office/drawing/2015/06/chart">
            <c:ext xmlns:c16="http://schemas.microsoft.com/office/drawing/2014/chart" uri="{C3380CC4-5D6E-409C-BE32-E72D297353CC}">
              <c16:uniqueId val="{00000000-1E3A-4530-A9A4-F619771130BF}"/>
            </c:ext>
          </c:extLst>
        </c:ser>
        <c:dLbls>
          <c:showLegendKey val="0"/>
          <c:showVal val="0"/>
          <c:showCatName val="0"/>
          <c:showSerName val="0"/>
          <c:showPercent val="0"/>
          <c:showBubbleSize val="0"/>
        </c:dLbls>
        <c:gapWidth val="150"/>
        <c:axId val="363259648"/>
        <c:axId val="36326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1E3A-4530-A9A4-F619771130BF}"/>
            </c:ext>
          </c:extLst>
        </c:ser>
        <c:dLbls>
          <c:showLegendKey val="0"/>
          <c:showVal val="0"/>
          <c:showCatName val="0"/>
          <c:showSerName val="0"/>
          <c:showPercent val="0"/>
          <c:showBubbleSize val="0"/>
        </c:dLbls>
        <c:marker val="1"/>
        <c:smooth val="0"/>
        <c:axId val="363259648"/>
        <c:axId val="363264744"/>
      </c:lineChart>
      <c:dateAx>
        <c:axId val="363259648"/>
        <c:scaling>
          <c:orientation val="minMax"/>
        </c:scaling>
        <c:delete val="1"/>
        <c:axPos val="b"/>
        <c:numFmt formatCode="ge" sourceLinked="1"/>
        <c:majorTickMark val="none"/>
        <c:minorTickMark val="none"/>
        <c:tickLblPos val="none"/>
        <c:crossAx val="363264744"/>
        <c:crosses val="autoZero"/>
        <c:auto val="1"/>
        <c:lblOffset val="100"/>
        <c:baseTimeUnit val="years"/>
      </c:dateAx>
      <c:valAx>
        <c:axId val="36326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5E6-49D0-A4FE-678DF1E64CD5}"/>
            </c:ext>
          </c:extLst>
        </c:ser>
        <c:dLbls>
          <c:showLegendKey val="0"/>
          <c:showVal val="0"/>
          <c:showCatName val="0"/>
          <c:showSerName val="0"/>
          <c:showPercent val="0"/>
          <c:showBubbleSize val="0"/>
        </c:dLbls>
        <c:gapWidth val="150"/>
        <c:axId val="363647688"/>
        <c:axId val="3636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05E6-49D0-A4FE-678DF1E64CD5}"/>
            </c:ext>
          </c:extLst>
        </c:ser>
        <c:dLbls>
          <c:showLegendKey val="0"/>
          <c:showVal val="0"/>
          <c:showCatName val="0"/>
          <c:showSerName val="0"/>
          <c:showPercent val="0"/>
          <c:showBubbleSize val="0"/>
        </c:dLbls>
        <c:marker val="1"/>
        <c:smooth val="0"/>
        <c:axId val="363647688"/>
        <c:axId val="363650432"/>
      </c:lineChart>
      <c:dateAx>
        <c:axId val="363647688"/>
        <c:scaling>
          <c:orientation val="minMax"/>
        </c:scaling>
        <c:delete val="1"/>
        <c:axPos val="b"/>
        <c:numFmt formatCode="ge" sourceLinked="1"/>
        <c:majorTickMark val="none"/>
        <c:minorTickMark val="none"/>
        <c:tickLblPos val="none"/>
        <c:crossAx val="363650432"/>
        <c:crosses val="autoZero"/>
        <c:auto val="1"/>
        <c:lblOffset val="100"/>
        <c:baseTimeUnit val="years"/>
      </c:dateAx>
      <c:valAx>
        <c:axId val="3636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4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96.25</c:v>
                </c:pt>
                <c:pt idx="1">
                  <c:v>94.51</c:v>
                </c:pt>
                <c:pt idx="2">
                  <c:v>100</c:v>
                </c:pt>
                <c:pt idx="3">
                  <c:v>100</c:v>
                </c:pt>
                <c:pt idx="4">
                  <c:v>100</c:v>
                </c:pt>
              </c:numCache>
            </c:numRef>
          </c:val>
          <c:extLst xmlns:c16r2="http://schemas.microsoft.com/office/drawing/2015/06/chart">
            <c:ext xmlns:c16="http://schemas.microsoft.com/office/drawing/2014/chart" uri="{C3380CC4-5D6E-409C-BE32-E72D297353CC}">
              <c16:uniqueId val="{00000000-E3A2-41F2-8AA4-95119F9FDCDF}"/>
            </c:ext>
          </c:extLst>
        </c:ser>
        <c:dLbls>
          <c:showLegendKey val="0"/>
          <c:showVal val="0"/>
          <c:showCatName val="0"/>
          <c:showSerName val="0"/>
          <c:showPercent val="0"/>
          <c:showBubbleSize val="0"/>
        </c:dLbls>
        <c:gapWidth val="150"/>
        <c:axId val="363091768"/>
        <c:axId val="36309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A2-41F2-8AA4-95119F9FDCDF}"/>
            </c:ext>
          </c:extLst>
        </c:ser>
        <c:dLbls>
          <c:showLegendKey val="0"/>
          <c:showVal val="0"/>
          <c:showCatName val="0"/>
          <c:showSerName val="0"/>
          <c:showPercent val="0"/>
          <c:showBubbleSize val="0"/>
        </c:dLbls>
        <c:marker val="1"/>
        <c:smooth val="0"/>
        <c:axId val="363091768"/>
        <c:axId val="363092152"/>
      </c:lineChart>
      <c:dateAx>
        <c:axId val="363091768"/>
        <c:scaling>
          <c:orientation val="minMax"/>
        </c:scaling>
        <c:delete val="1"/>
        <c:axPos val="b"/>
        <c:numFmt formatCode="ge" sourceLinked="1"/>
        <c:majorTickMark val="none"/>
        <c:minorTickMark val="none"/>
        <c:tickLblPos val="none"/>
        <c:crossAx val="363092152"/>
        <c:crosses val="autoZero"/>
        <c:auto val="1"/>
        <c:lblOffset val="100"/>
        <c:baseTimeUnit val="years"/>
      </c:dateAx>
      <c:valAx>
        <c:axId val="36309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9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32-490F-9E4A-DEF13FE8875C}"/>
            </c:ext>
          </c:extLst>
        </c:ser>
        <c:dLbls>
          <c:showLegendKey val="0"/>
          <c:showVal val="0"/>
          <c:showCatName val="0"/>
          <c:showSerName val="0"/>
          <c:showPercent val="0"/>
          <c:showBubbleSize val="0"/>
        </c:dLbls>
        <c:gapWidth val="150"/>
        <c:axId val="363159024"/>
        <c:axId val="36315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32-490F-9E4A-DEF13FE8875C}"/>
            </c:ext>
          </c:extLst>
        </c:ser>
        <c:dLbls>
          <c:showLegendKey val="0"/>
          <c:showVal val="0"/>
          <c:showCatName val="0"/>
          <c:showSerName val="0"/>
          <c:showPercent val="0"/>
          <c:showBubbleSize val="0"/>
        </c:dLbls>
        <c:marker val="1"/>
        <c:smooth val="0"/>
        <c:axId val="363159024"/>
        <c:axId val="363156280"/>
      </c:lineChart>
      <c:dateAx>
        <c:axId val="363159024"/>
        <c:scaling>
          <c:orientation val="minMax"/>
        </c:scaling>
        <c:delete val="1"/>
        <c:axPos val="b"/>
        <c:numFmt formatCode="ge" sourceLinked="1"/>
        <c:majorTickMark val="none"/>
        <c:minorTickMark val="none"/>
        <c:tickLblPos val="none"/>
        <c:crossAx val="363156280"/>
        <c:crosses val="autoZero"/>
        <c:auto val="1"/>
        <c:lblOffset val="100"/>
        <c:baseTimeUnit val="years"/>
      </c:dateAx>
      <c:valAx>
        <c:axId val="36315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5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8-424D-A301-6098807A2C8E}"/>
            </c:ext>
          </c:extLst>
        </c:ser>
        <c:dLbls>
          <c:showLegendKey val="0"/>
          <c:showVal val="0"/>
          <c:showCatName val="0"/>
          <c:showSerName val="0"/>
          <c:showPercent val="0"/>
          <c:showBubbleSize val="0"/>
        </c:dLbls>
        <c:gapWidth val="150"/>
        <c:axId val="363157064"/>
        <c:axId val="36315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8-424D-A301-6098807A2C8E}"/>
            </c:ext>
          </c:extLst>
        </c:ser>
        <c:dLbls>
          <c:showLegendKey val="0"/>
          <c:showVal val="0"/>
          <c:showCatName val="0"/>
          <c:showSerName val="0"/>
          <c:showPercent val="0"/>
          <c:showBubbleSize val="0"/>
        </c:dLbls>
        <c:marker val="1"/>
        <c:smooth val="0"/>
        <c:axId val="363157064"/>
        <c:axId val="363157456"/>
      </c:lineChart>
      <c:dateAx>
        <c:axId val="363157064"/>
        <c:scaling>
          <c:orientation val="minMax"/>
        </c:scaling>
        <c:delete val="1"/>
        <c:axPos val="b"/>
        <c:numFmt formatCode="ge" sourceLinked="1"/>
        <c:majorTickMark val="none"/>
        <c:minorTickMark val="none"/>
        <c:tickLblPos val="none"/>
        <c:crossAx val="363157456"/>
        <c:crosses val="autoZero"/>
        <c:auto val="1"/>
        <c:lblOffset val="100"/>
        <c:baseTimeUnit val="years"/>
      </c:dateAx>
      <c:valAx>
        <c:axId val="36315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5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B5-4404-961F-2DB9FA9FB7C0}"/>
            </c:ext>
          </c:extLst>
        </c:ser>
        <c:dLbls>
          <c:showLegendKey val="0"/>
          <c:showVal val="0"/>
          <c:showCatName val="0"/>
          <c:showSerName val="0"/>
          <c:showPercent val="0"/>
          <c:showBubbleSize val="0"/>
        </c:dLbls>
        <c:gapWidth val="150"/>
        <c:axId val="363158632"/>
        <c:axId val="36315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5-4404-961F-2DB9FA9FB7C0}"/>
            </c:ext>
          </c:extLst>
        </c:ser>
        <c:dLbls>
          <c:showLegendKey val="0"/>
          <c:showVal val="0"/>
          <c:showCatName val="0"/>
          <c:showSerName val="0"/>
          <c:showPercent val="0"/>
          <c:showBubbleSize val="0"/>
        </c:dLbls>
        <c:marker val="1"/>
        <c:smooth val="0"/>
        <c:axId val="363158632"/>
        <c:axId val="363159416"/>
      </c:lineChart>
      <c:dateAx>
        <c:axId val="363158632"/>
        <c:scaling>
          <c:orientation val="minMax"/>
        </c:scaling>
        <c:delete val="1"/>
        <c:axPos val="b"/>
        <c:numFmt formatCode="ge" sourceLinked="1"/>
        <c:majorTickMark val="none"/>
        <c:minorTickMark val="none"/>
        <c:tickLblPos val="none"/>
        <c:crossAx val="363159416"/>
        <c:crosses val="autoZero"/>
        <c:auto val="1"/>
        <c:lblOffset val="100"/>
        <c:baseTimeUnit val="years"/>
      </c:dateAx>
      <c:valAx>
        <c:axId val="36315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5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8C-4BE6-9DEB-197CA62231A1}"/>
            </c:ext>
          </c:extLst>
        </c:ser>
        <c:dLbls>
          <c:showLegendKey val="0"/>
          <c:showVal val="0"/>
          <c:showCatName val="0"/>
          <c:showSerName val="0"/>
          <c:showPercent val="0"/>
          <c:showBubbleSize val="0"/>
        </c:dLbls>
        <c:gapWidth val="150"/>
        <c:axId val="363263176"/>
        <c:axId val="3632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C-4BE6-9DEB-197CA62231A1}"/>
            </c:ext>
          </c:extLst>
        </c:ser>
        <c:dLbls>
          <c:showLegendKey val="0"/>
          <c:showVal val="0"/>
          <c:showCatName val="0"/>
          <c:showSerName val="0"/>
          <c:showPercent val="0"/>
          <c:showBubbleSize val="0"/>
        </c:dLbls>
        <c:marker val="1"/>
        <c:smooth val="0"/>
        <c:axId val="363263176"/>
        <c:axId val="363258080"/>
      </c:lineChart>
      <c:dateAx>
        <c:axId val="363263176"/>
        <c:scaling>
          <c:orientation val="minMax"/>
        </c:scaling>
        <c:delete val="1"/>
        <c:axPos val="b"/>
        <c:numFmt formatCode="ge" sourceLinked="1"/>
        <c:majorTickMark val="none"/>
        <c:minorTickMark val="none"/>
        <c:tickLblPos val="none"/>
        <c:crossAx val="363258080"/>
        <c:crosses val="autoZero"/>
        <c:auto val="1"/>
        <c:lblOffset val="100"/>
        <c:baseTimeUnit val="years"/>
      </c:dateAx>
      <c:valAx>
        <c:axId val="3632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727.81</c:v>
                </c:pt>
                <c:pt idx="1">
                  <c:v>710.86</c:v>
                </c:pt>
                <c:pt idx="2">
                  <c:v>84.11</c:v>
                </c:pt>
                <c:pt idx="3">
                  <c:v>82.89</c:v>
                </c:pt>
                <c:pt idx="4">
                  <c:v>80.7</c:v>
                </c:pt>
              </c:numCache>
            </c:numRef>
          </c:val>
          <c:extLst xmlns:c16r2="http://schemas.microsoft.com/office/drawing/2015/06/chart">
            <c:ext xmlns:c16="http://schemas.microsoft.com/office/drawing/2014/chart" uri="{C3380CC4-5D6E-409C-BE32-E72D297353CC}">
              <c16:uniqueId val="{00000000-AB68-4C8B-9891-95D44DAFE6BA}"/>
            </c:ext>
          </c:extLst>
        </c:ser>
        <c:dLbls>
          <c:showLegendKey val="0"/>
          <c:showVal val="0"/>
          <c:showCatName val="0"/>
          <c:showSerName val="0"/>
          <c:showPercent val="0"/>
          <c:showBubbleSize val="0"/>
        </c:dLbls>
        <c:gapWidth val="150"/>
        <c:axId val="363261608"/>
        <c:axId val="3632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AB68-4C8B-9891-95D44DAFE6BA}"/>
            </c:ext>
          </c:extLst>
        </c:ser>
        <c:dLbls>
          <c:showLegendKey val="0"/>
          <c:showVal val="0"/>
          <c:showCatName val="0"/>
          <c:showSerName val="0"/>
          <c:showPercent val="0"/>
          <c:showBubbleSize val="0"/>
        </c:dLbls>
        <c:marker val="1"/>
        <c:smooth val="0"/>
        <c:axId val="363261608"/>
        <c:axId val="363261216"/>
      </c:lineChart>
      <c:dateAx>
        <c:axId val="363261608"/>
        <c:scaling>
          <c:orientation val="minMax"/>
        </c:scaling>
        <c:delete val="1"/>
        <c:axPos val="b"/>
        <c:numFmt formatCode="ge" sourceLinked="1"/>
        <c:majorTickMark val="none"/>
        <c:minorTickMark val="none"/>
        <c:tickLblPos val="none"/>
        <c:crossAx val="363261216"/>
        <c:crosses val="autoZero"/>
        <c:auto val="1"/>
        <c:lblOffset val="100"/>
        <c:baseTimeUnit val="years"/>
      </c:dateAx>
      <c:valAx>
        <c:axId val="3632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16.899999999999999</c:v>
                </c:pt>
                <c:pt idx="1">
                  <c:v>22.67</c:v>
                </c:pt>
                <c:pt idx="2">
                  <c:v>22.98</c:v>
                </c:pt>
                <c:pt idx="3">
                  <c:v>22.24</c:v>
                </c:pt>
                <c:pt idx="4">
                  <c:v>20.88</c:v>
                </c:pt>
              </c:numCache>
            </c:numRef>
          </c:val>
          <c:extLst xmlns:c16r2="http://schemas.microsoft.com/office/drawing/2015/06/chart">
            <c:ext xmlns:c16="http://schemas.microsoft.com/office/drawing/2014/chart" uri="{C3380CC4-5D6E-409C-BE32-E72D297353CC}">
              <c16:uniqueId val="{00000000-24B7-4419-8DAC-3B3A4CC6C561}"/>
            </c:ext>
          </c:extLst>
        </c:ser>
        <c:dLbls>
          <c:showLegendKey val="0"/>
          <c:showVal val="0"/>
          <c:showCatName val="0"/>
          <c:showSerName val="0"/>
          <c:showPercent val="0"/>
          <c:showBubbleSize val="0"/>
        </c:dLbls>
        <c:gapWidth val="150"/>
        <c:axId val="363263568"/>
        <c:axId val="36326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24B7-4419-8DAC-3B3A4CC6C561}"/>
            </c:ext>
          </c:extLst>
        </c:ser>
        <c:dLbls>
          <c:showLegendKey val="0"/>
          <c:showVal val="0"/>
          <c:showCatName val="0"/>
          <c:showSerName val="0"/>
          <c:showPercent val="0"/>
          <c:showBubbleSize val="0"/>
        </c:dLbls>
        <c:marker val="1"/>
        <c:smooth val="0"/>
        <c:axId val="363263568"/>
        <c:axId val="363265528"/>
      </c:lineChart>
      <c:dateAx>
        <c:axId val="363263568"/>
        <c:scaling>
          <c:orientation val="minMax"/>
        </c:scaling>
        <c:delete val="1"/>
        <c:axPos val="b"/>
        <c:numFmt formatCode="ge" sourceLinked="1"/>
        <c:majorTickMark val="none"/>
        <c:minorTickMark val="none"/>
        <c:tickLblPos val="none"/>
        <c:crossAx val="363265528"/>
        <c:crosses val="autoZero"/>
        <c:auto val="1"/>
        <c:lblOffset val="100"/>
        <c:baseTimeUnit val="years"/>
      </c:dateAx>
      <c:valAx>
        <c:axId val="36326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1003.77</c:v>
                </c:pt>
                <c:pt idx="1">
                  <c:v>750.62</c:v>
                </c:pt>
                <c:pt idx="2">
                  <c:v>749.26</c:v>
                </c:pt>
                <c:pt idx="3">
                  <c:v>756.63</c:v>
                </c:pt>
                <c:pt idx="4">
                  <c:v>831.75</c:v>
                </c:pt>
              </c:numCache>
            </c:numRef>
          </c:val>
          <c:extLst xmlns:c16r2="http://schemas.microsoft.com/office/drawing/2015/06/chart">
            <c:ext xmlns:c16="http://schemas.microsoft.com/office/drawing/2014/chart" uri="{C3380CC4-5D6E-409C-BE32-E72D297353CC}">
              <c16:uniqueId val="{00000000-C8A5-440E-9A39-7C7C1D8008A2}"/>
            </c:ext>
          </c:extLst>
        </c:ser>
        <c:dLbls>
          <c:showLegendKey val="0"/>
          <c:showVal val="0"/>
          <c:showCatName val="0"/>
          <c:showSerName val="0"/>
          <c:showPercent val="0"/>
          <c:showBubbleSize val="0"/>
        </c:dLbls>
        <c:gapWidth val="150"/>
        <c:axId val="363263960"/>
        <c:axId val="36326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C8A5-440E-9A39-7C7C1D8008A2}"/>
            </c:ext>
          </c:extLst>
        </c:ser>
        <c:dLbls>
          <c:showLegendKey val="0"/>
          <c:showVal val="0"/>
          <c:showCatName val="0"/>
          <c:showSerName val="0"/>
          <c:showPercent val="0"/>
          <c:showBubbleSize val="0"/>
        </c:dLbls>
        <c:marker val="1"/>
        <c:smooth val="0"/>
        <c:axId val="363263960"/>
        <c:axId val="363262392"/>
      </c:lineChart>
      <c:dateAx>
        <c:axId val="363263960"/>
        <c:scaling>
          <c:orientation val="minMax"/>
        </c:scaling>
        <c:delete val="1"/>
        <c:axPos val="b"/>
        <c:numFmt formatCode="ge" sourceLinked="1"/>
        <c:majorTickMark val="none"/>
        <c:minorTickMark val="none"/>
        <c:tickLblPos val="none"/>
        <c:crossAx val="363262392"/>
        <c:crosses val="autoZero"/>
        <c:auto val="1"/>
        <c:lblOffset val="100"/>
        <c:baseTimeUnit val="years"/>
      </c:dateAx>
      <c:valAx>
        <c:axId val="36326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6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24" sqref="A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宇部市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165409</v>
      </c>
      <c r="AM8" s="68"/>
      <c r="AN8" s="68"/>
      <c r="AO8" s="68"/>
      <c r="AP8" s="68"/>
      <c r="AQ8" s="68"/>
      <c r="AR8" s="68"/>
      <c r="AS8" s="68"/>
      <c r="AT8" s="67">
        <f>データ!T6</f>
        <v>286.64999999999998</v>
      </c>
      <c r="AU8" s="67"/>
      <c r="AV8" s="67"/>
      <c r="AW8" s="67"/>
      <c r="AX8" s="67"/>
      <c r="AY8" s="67"/>
      <c r="AZ8" s="67"/>
      <c r="BA8" s="67"/>
      <c r="BB8" s="67">
        <f>データ!U6</f>
        <v>577.04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0.14000000000000001</v>
      </c>
      <c r="Q10" s="67"/>
      <c r="R10" s="67"/>
      <c r="S10" s="67"/>
      <c r="T10" s="67"/>
      <c r="U10" s="67"/>
      <c r="V10" s="67"/>
      <c r="W10" s="67">
        <f>データ!Q6</f>
        <v>100</v>
      </c>
      <c r="X10" s="67"/>
      <c r="Y10" s="67"/>
      <c r="Z10" s="67"/>
      <c r="AA10" s="67"/>
      <c r="AB10" s="67"/>
      <c r="AC10" s="67"/>
      <c r="AD10" s="68">
        <f>データ!R6</f>
        <v>3078</v>
      </c>
      <c r="AE10" s="68"/>
      <c r="AF10" s="68"/>
      <c r="AG10" s="68"/>
      <c r="AH10" s="68"/>
      <c r="AI10" s="68"/>
      <c r="AJ10" s="68"/>
      <c r="AK10" s="2"/>
      <c r="AL10" s="68">
        <f>データ!V6</f>
        <v>239</v>
      </c>
      <c r="AM10" s="68"/>
      <c r="AN10" s="68"/>
      <c r="AO10" s="68"/>
      <c r="AP10" s="68"/>
      <c r="AQ10" s="68"/>
      <c r="AR10" s="68"/>
      <c r="AS10" s="68"/>
      <c r="AT10" s="67">
        <f>データ!W6</f>
        <v>0.14000000000000001</v>
      </c>
      <c r="AU10" s="67"/>
      <c r="AV10" s="67"/>
      <c r="AW10" s="67"/>
      <c r="AX10" s="67"/>
      <c r="AY10" s="67"/>
      <c r="AZ10" s="67"/>
      <c r="BA10" s="67"/>
      <c r="BB10" s="67">
        <f>データ!X6</f>
        <v>1707.14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REVAI0qY+7AG5ZCLMcntLrWkWv/WVjRWdK6Hk8AR7LJ+DwRRcNEHefivuWmRAj83PRiwW1R3hm0XBjhzT7DSug==" saltValue="GGgK7vhvXpng3HoHVOf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352021</v>
      </c>
      <c r="D6" s="33">
        <f t="shared" si="3"/>
        <v>47</v>
      </c>
      <c r="E6" s="33">
        <f t="shared" si="3"/>
        <v>18</v>
      </c>
      <c r="F6" s="33">
        <f t="shared" si="3"/>
        <v>0</v>
      </c>
      <c r="G6" s="33">
        <f t="shared" si="3"/>
        <v>0</v>
      </c>
      <c r="H6" s="33" t="str">
        <f t="shared" si="3"/>
        <v>山口県　宇部市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0.14000000000000001</v>
      </c>
      <c r="Q6" s="34">
        <f t="shared" si="3"/>
        <v>100</v>
      </c>
      <c r="R6" s="34">
        <f t="shared" si="3"/>
        <v>3078</v>
      </c>
      <c r="S6" s="34">
        <f t="shared" si="3"/>
        <v>165409</v>
      </c>
      <c r="T6" s="34">
        <f t="shared" si="3"/>
        <v>286.64999999999998</v>
      </c>
      <c r="U6" s="34">
        <f t="shared" si="3"/>
        <v>577.04</v>
      </c>
      <c r="V6" s="34">
        <f t="shared" si="3"/>
        <v>239</v>
      </c>
      <c r="W6" s="34">
        <f t="shared" si="3"/>
        <v>0.14000000000000001</v>
      </c>
      <c r="X6" s="34">
        <f t="shared" si="3"/>
        <v>1707.14</v>
      </c>
      <c r="Y6" s="35">
        <f>IF(Y7="",NA(),Y7)</f>
        <v>96.25</v>
      </c>
      <c r="Z6" s="35">
        <f t="shared" ref="Z6:AH6" si="4">IF(Z7="",NA(),Z7)</f>
        <v>94.51</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727.81</v>
      </c>
      <c r="BG6" s="35">
        <f t="shared" ref="BG6:BO6" si="7">IF(BG7="",NA(),BG7)</f>
        <v>710.86</v>
      </c>
      <c r="BH6" s="35">
        <f t="shared" si="7"/>
        <v>84.11</v>
      </c>
      <c r="BI6" s="35">
        <f t="shared" si="7"/>
        <v>82.89</v>
      </c>
      <c r="BJ6" s="35">
        <f t="shared" si="7"/>
        <v>80.7</v>
      </c>
      <c r="BK6" s="35">
        <f t="shared" si="7"/>
        <v>416.91</v>
      </c>
      <c r="BL6" s="35">
        <f t="shared" si="7"/>
        <v>392.19</v>
      </c>
      <c r="BM6" s="35">
        <f t="shared" si="7"/>
        <v>413.5</v>
      </c>
      <c r="BN6" s="35">
        <f t="shared" si="7"/>
        <v>407.42</v>
      </c>
      <c r="BO6" s="35">
        <f t="shared" si="7"/>
        <v>386.46</v>
      </c>
      <c r="BP6" s="34" t="str">
        <f>IF(BP7="","",IF(BP7="-","【-】","【"&amp;SUBSTITUTE(TEXT(BP7,"#,##0.00"),"-","△")&amp;"】"))</f>
        <v>【325.02】</v>
      </c>
      <c r="BQ6" s="35">
        <f>IF(BQ7="",NA(),BQ7)</f>
        <v>16.899999999999999</v>
      </c>
      <c r="BR6" s="35">
        <f t="shared" ref="BR6:BZ6" si="8">IF(BR7="",NA(),BR7)</f>
        <v>22.67</v>
      </c>
      <c r="BS6" s="35">
        <f t="shared" si="8"/>
        <v>22.98</v>
      </c>
      <c r="BT6" s="35">
        <f t="shared" si="8"/>
        <v>22.24</v>
      </c>
      <c r="BU6" s="35">
        <f t="shared" si="8"/>
        <v>20.88</v>
      </c>
      <c r="BV6" s="35">
        <f t="shared" si="8"/>
        <v>57.93</v>
      </c>
      <c r="BW6" s="35">
        <f t="shared" si="8"/>
        <v>57.03</v>
      </c>
      <c r="BX6" s="35">
        <f t="shared" si="8"/>
        <v>55.84</v>
      </c>
      <c r="BY6" s="35">
        <f t="shared" si="8"/>
        <v>57.08</v>
      </c>
      <c r="BZ6" s="35">
        <f t="shared" si="8"/>
        <v>55.85</v>
      </c>
      <c r="CA6" s="34" t="str">
        <f>IF(CA7="","",IF(CA7="-","【-】","【"&amp;SUBSTITUTE(TEXT(CA7,"#,##0.00"),"-","△")&amp;"】"))</f>
        <v>【60.61】</v>
      </c>
      <c r="CB6" s="35">
        <f>IF(CB7="",NA(),CB7)</f>
        <v>1003.77</v>
      </c>
      <c r="CC6" s="35">
        <f t="shared" ref="CC6:CK6" si="9">IF(CC7="",NA(),CC7)</f>
        <v>750.62</v>
      </c>
      <c r="CD6" s="35">
        <f t="shared" si="9"/>
        <v>749.26</v>
      </c>
      <c r="CE6" s="35">
        <f t="shared" si="9"/>
        <v>756.63</v>
      </c>
      <c r="CF6" s="35">
        <f t="shared" si="9"/>
        <v>831.75</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31.15</v>
      </c>
      <c r="CN6" s="35">
        <f t="shared" ref="CN6:CV6" si="10">IF(CN7="",NA(),CN7)</f>
        <v>30.6</v>
      </c>
      <c r="CO6" s="35">
        <f t="shared" si="10"/>
        <v>30.05</v>
      </c>
      <c r="CP6" s="35">
        <f t="shared" si="10"/>
        <v>29.51</v>
      </c>
      <c r="CQ6" s="35">
        <f t="shared" si="10"/>
        <v>27.87</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352021</v>
      </c>
      <c r="D7" s="37">
        <v>47</v>
      </c>
      <c r="E7" s="37">
        <v>18</v>
      </c>
      <c r="F7" s="37">
        <v>0</v>
      </c>
      <c r="G7" s="37">
        <v>0</v>
      </c>
      <c r="H7" s="37" t="s">
        <v>98</v>
      </c>
      <c r="I7" s="37" t="s">
        <v>99</v>
      </c>
      <c r="J7" s="37" t="s">
        <v>100</v>
      </c>
      <c r="K7" s="37" t="s">
        <v>101</v>
      </c>
      <c r="L7" s="37" t="s">
        <v>102</v>
      </c>
      <c r="M7" s="37" t="s">
        <v>103</v>
      </c>
      <c r="N7" s="38" t="s">
        <v>104</v>
      </c>
      <c r="O7" s="38" t="s">
        <v>105</v>
      </c>
      <c r="P7" s="38">
        <v>0.14000000000000001</v>
      </c>
      <c r="Q7" s="38">
        <v>100</v>
      </c>
      <c r="R7" s="38">
        <v>3078</v>
      </c>
      <c r="S7" s="38">
        <v>165409</v>
      </c>
      <c r="T7" s="38">
        <v>286.64999999999998</v>
      </c>
      <c r="U7" s="38">
        <v>577.04</v>
      </c>
      <c r="V7" s="38">
        <v>239</v>
      </c>
      <c r="W7" s="38">
        <v>0.14000000000000001</v>
      </c>
      <c r="X7" s="38">
        <v>1707.14</v>
      </c>
      <c r="Y7" s="38">
        <v>96.25</v>
      </c>
      <c r="Z7" s="38">
        <v>94.51</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727.81</v>
      </c>
      <c r="BG7" s="38">
        <v>710.86</v>
      </c>
      <c r="BH7" s="38">
        <v>84.11</v>
      </c>
      <c r="BI7" s="38">
        <v>82.89</v>
      </c>
      <c r="BJ7" s="38">
        <v>80.7</v>
      </c>
      <c r="BK7" s="38">
        <v>416.91</v>
      </c>
      <c r="BL7" s="38">
        <v>392.19</v>
      </c>
      <c r="BM7" s="38">
        <v>413.5</v>
      </c>
      <c r="BN7" s="38">
        <v>407.42</v>
      </c>
      <c r="BO7" s="38">
        <v>386.46</v>
      </c>
      <c r="BP7" s="38">
        <v>325.02</v>
      </c>
      <c r="BQ7" s="38">
        <v>16.899999999999999</v>
      </c>
      <c r="BR7" s="38">
        <v>22.67</v>
      </c>
      <c r="BS7" s="38">
        <v>22.98</v>
      </c>
      <c r="BT7" s="38">
        <v>22.24</v>
      </c>
      <c r="BU7" s="38">
        <v>20.88</v>
      </c>
      <c r="BV7" s="38">
        <v>57.93</v>
      </c>
      <c r="BW7" s="38">
        <v>57.03</v>
      </c>
      <c r="BX7" s="38">
        <v>55.84</v>
      </c>
      <c r="BY7" s="38">
        <v>57.08</v>
      </c>
      <c r="BZ7" s="38">
        <v>55.85</v>
      </c>
      <c r="CA7" s="38">
        <v>60.61</v>
      </c>
      <c r="CB7" s="38">
        <v>1003.77</v>
      </c>
      <c r="CC7" s="38">
        <v>750.62</v>
      </c>
      <c r="CD7" s="38">
        <v>749.26</v>
      </c>
      <c r="CE7" s="38">
        <v>756.63</v>
      </c>
      <c r="CF7" s="38">
        <v>831.75</v>
      </c>
      <c r="CG7" s="38">
        <v>276.93</v>
      </c>
      <c r="CH7" s="38">
        <v>283.73</v>
      </c>
      <c r="CI7" s="38">
        <v>287.57</v>
      </c>
      <c r="CJ7" s="38">
        <v>286.86</v>
      </c>
      <c r="CK7" s="38">
        <v>287.91000000000003</v>
      </c>
      <c r="CL7" s="38">
        <v>270.94</v>
      </c>
      <c r="CM7" s="38">
        <v>31.15</v>
      </c>
      <c r="CN7" s="38">
        <v>30.6</v>
      </c>
      <c r="CO7" s="38">
        <v>30.05</v>
      </c>
      <c r="CP7" s="38">
        <v>29.51</v>
      </c>
      <c r="CQ7" s="38">
        <v>27.87</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2019-12-05T05:30:00Z</dcterms:created>
  <dcterms:modified xsi:type="dcterms:W3CDTF">2020-02-18T05:27:54Z</dcterms:modified>
  <cp:category/>
</cp:coreProperties>
</file>