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P:\下水道\★業務係\●業務係共通●\データ整理フォルダー\平成31年度\4文書関係\R2.1.15（1.29〆）Fwd公営企業に係る「経営比較分析表」（平成30年度決算）の分析等について\提出資料\08 光市\"/>
    </mc:Choice>
  </mc:AlternateContent>
  <xr:revisionPtr revIDLastSave="0" documentId="13_ncr:1_{2B440E25-6182-4D21-A0DC-B28BC08F443E}" xr6:coauthVersionLast="36" xr6:coauthVersionMax="36" xr10:uidLastSave="{00000000-0000-0000-0000-000000000000}"/>
  <workbookProtection workbookAlgorithmName="SHA-512" workbookHashValue="5nRjRb1O7jmPIuKP8+HUeUwIat4m1Pc9cIjGocUWBUpapF2szaXhIIaQ5A1yFhhNHEL42PZtftx4m0L4vGBiVg==" workbookSaltValue="XRSH0ewJwfabuIn6H9F1nw=="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AT8" i="4" s="1"/>
  <c r="S6" i="5"/>
  <c r="AL8" i="4" s="1"/>
  <c r="R6" i="5"/>
  <c r="AD10" i="4" s="1"/>
  <c r="Q6" i="5"/>
  <c r="P6" i="5"/>
  <c r="O6" i="5"/>
  <c r="N6" i="5"/>
  <c r="B10" i="4" s="1"/>
  <c r="M6" i="5"/>
  <c r="AD8" i="4" s="1"/>
  <c r="L6" i="5"/>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J86" i="4"/>
  <c r="I86" i="4"/>
  <c r="E86" i="4"/>
  <c r="BB10" i="4"/>
  <c r="AT10" i="4"/>
  <c r="W10" i="4"/>
  <c r="P10" i="4"/>
  <c r="I10" i="4"/>
  <c r="W8" i="4"/>
  <c r="P8" i="4"/>
  <c r="I8" i="4"/>
  <c r="C10" i="5" l="1"/>
  <c r="D10" i="5"/>
  <c r="E10" i="5"/>
  <c r="B10" i="5"/>
</calcChain>
</file>

<file path=xl/sharedStrings.xml><?xml version="1.0" encoding="utf-8"?>
<sst xmlns="http://schemas.openxmlformats.org/spreadsheetml/2006/main" count="233" uniqueCount="114">
  <si>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</si>
  <si>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</si>
  <si>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</si>
  <si>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</si>
  <si>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</si>
  <si>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</si>
  <si>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</si>
  <si>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</si>
  <si>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</si>
  <si>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</si>
  <si>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</si>
  <si>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</si>
  <si>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</si>
  <si>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</si>
  <si>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</si>
  <si>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</si>
  <si>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</si>
  <si>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</si>
  <si>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</si>
  <si>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</si>
  <si>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</si>
  <si>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</si>
  <si>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</si>
  <si>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</si>
  <si>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</si>
  <si>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</si>
  <si>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</si>
  <si>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</si>
  <si>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</si>
  <si>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</si>
  <si>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</si>
  <si>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</si>
  <si>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</si>
  <si>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</si>
  <si>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</si>
  <si>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</si>
  <si>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</si>
  <si>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</si>
  <si>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</si>
  <si>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</si>
  <si>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</si>
  <si>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</si>
  <si>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</si>
  <si>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</si>
  <si>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</si>
  <si>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</si>
  <si>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</si>
  <si>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</si>
  <si>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</si>
  <si>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</si>
  <si>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</si>
  <si>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</si>
  <si>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</si>
  <si>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</si>
  <si>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</si>
  <si>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</si>
  <si>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</si>
  <si>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</si>
  <si>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</si>
  <si>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</si>
  <si>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</si>
  <si>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</si>
  <si>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</si>
  <si>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</si>
  <si>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</si>
  <si>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</si>
  <si>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</si>
  <si>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</si>
  <si>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</si>
  <si>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</si>
  <si>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</si>
  <si>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</si>
  <si>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</si>
  <si>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</si>
  <si>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</si>
  <si>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</si>
  <si>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</si>
  <si>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</si>
  <si>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</si>
  <si>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</si>
  <si>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</si>
  <si>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</si>
  <si>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</si>
  <si>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</si>
  <si>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</si>
  <si>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</si>
  <si>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</si>
  <si>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</si>
  <si>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</si>
  <si>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</si>
  <si>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</si>
  <si>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</si>
  <si>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</si>
  <si>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</si>
  <si>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</si>
  <si>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</si>
  <si>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</si>
  <si>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</si>
  <si>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光市</t>
  </si>
  <si>
    <t>法非適用</t>
  </si>
  <si>
    <t>下水道事業</t>
  </si>
  <si>
    <t>公共下水道</t>
  </si>
  <si>
    <t>Bd1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</si>
  <si>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</si>
  <si>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</si>
  <si>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</si>
  <si>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</si>
  <si>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</si>
  <si>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</si>
  <si>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</si>
  <si>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</si>
  <si>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収益的収支比率は、総収益が減少したものの、地方債元利償還金等が減少したことにより上昇した。引き続き総事業費の抑制や起債残高の適正な管理に取り組む。
　企業債残高対事業規模比率は、類似団体平均や全国平均に比べ低い値で推移しているが、本市が流域下水道事業であり、単独で処理場を有していないことから、処理場に係る起債残高が一部含まれていないためと分析している。
　経費回収率は、昨年同様100パーセントであり使用料収入で回収すべき経費を賄えている。
　汚水処理原価は、前年度比ほぼ横ばいとなっており、類似団体平均及び全国平均を上回っている。引き続き経費の削減に取り組んでいく。
　水洗化率は、類似団体平均を上回る95パーセント台を維持している。
　なお、平成28年度から分流式下水道に係る繰出金の算出基準が変更され、企業債に対して一般会計が負担する額の増加に伴い、収益的収支比率及び経費回収率は上昇、企業債残高対象事業規模比率は低下している。</t>
    <rPh sb="1" eb="4">
      <t>シュウエキテキ</t>
    </rPh>
    <rPh sb="4" eb="6">
      <t>シュウシ</t>
    </rPh>
    <rPh sb="6" eb="8">
      <t>ヒリツ</t>
    </rPh>
    <rPh sb="10" eb="13">
      <t>ソウシュウエキ</t>
    </rPh>
    <rPh sb="14" eb="16">
      <t>ゲンショウ</t>
    </rPh>
    <rPh sb="22" eb="25">
      <t>チホウサイ</t>
    </rPh>
    <rPh sb="25" eb="27">
      <t>ガンリ</t>
    </rPh>
    <rPh sb="27" eb="30">
      <t>ショウカンキン</t>
    </rPh>
    <rPh sb="30" eb="31">
      <t>トウ</t>
    </rPh>
    <rPh sb="32" eb="34">
      <t>ゲンショウ</t>
    </rPh>
    <rPh sb="41" eb="43">
      <t>ジョウショウ</t>
    </rPh>
    <rPh sb="76" eb="78">
      <t>キギョウ</t>
    </rPh>
    <rPh sb="78" eb="79">
      <t>サイ</t>
    </rPh>
    <rPh sb="79" eb="81">
      <t>ザンダカ</t>
    </rPh>
    <rPh sb="81" eb="82">
      <t>タイ</t>
    </rPh>
    <rPh sb="82" eb="84">
      <t>ジギョウ</t>
    </rPh>
    <rPh sb="84" eb="86">
      <t>キボ</t>
    </rPh>
    <rPh sb="86" eb="88">
      <t>ヒリツ</t>
    </rPh>
    <rPh sb="90" eb="92">
      <t>ルイジ</t>
    </rPh>
    <rPh sb="92" eb="94">
      <t>ダンタイ</t>
    </rPh>
    <rPh sb="94" eb="96">
      <t>ヘイキン</t>
    </rPh>
    <rPh sb="97" eb="99">
      <t>ゼンコク</t>
    </rPh>
    <rPh sb="99" eb="101">
      <t>ヘイキン</t>
    </rPh>
    <rPh sb="102" eb="103">
      <t>クラ</t>
    </rPh>
    <rPh sb="104" eb="105">
      <t>ヒク</t>
    </rPh>
    <rPh sb="106" eb="107">
      <t>アタイ</t>
    </rPh>
    <rPh sb="108" eb="110">
      <t>スイイ</t>
    </rPh>
    <rPh sb="116" eb="117">
      <t>ホン</t>
    </rPh>
    <rPh sb="117" eb="118">
      <t>シ</t>
    </rPh>
    <rPh sb="119" eb="121">
      <t>リュウイキ</t>
    </rPh>
    <rPh sb="121" eb="123">
      <t>ゲスイ</t>
    </rPh>
    <rPh sb="123" eb="124">
      <t>ドウ</t>
    </rPh>
    <rPh sb="124" eb="126">
      <t>ジギョウ</t>
    </rPh>
    <rPh sb="130" eb="132">
      <t>タンドク</t>
    </rPh>
    <rPh sb="133" eb="135">
      <t>ショリ</t>
    </rPh>
    <rPh sb="135" eb="136">
      <t>ジョウ</t>
    </rPh>
    <rPh sb="137" eb="138">
      <t>ユウ</t>
    </rPh>
    <rPh sb="148" eb="150">
      <t>ショリ</t>
    </rPh>
    <rPh sb="150" eb="151">
      <t>ジョウ</t>
    </rPh>
    <rPh sb="152" eb="153">
      <t>カカ</t>
    </rPh>
    <rPh sb="154" eb="156">
      <t>キサイ</t>
    </rPh>
    <rPh sb="156" eb="158">
      <t>ザンダカ</t>
    </rPh>
    <rPh sb="159" eb="161">
      <t>イチブ</t>
    </rPh>
    <rPh sb="161" eb="162">
      <t>フク</t>
    </rPh>
    <rPh sb="171" eb="173">
      <t>ブンセキ</t>
    </rPh>
    <rPh sb="180" eb="182">
      <t>ケイヒ</t>
    </rPh>
    <rPh sb="182" eb="184">
      <t>カイシュウ</t>
    </rPh>
    <rPh sb="184" eb="185">
      <t>リツ</t>
    </rPh>
    <rPh sb="187" eb="189">
      <t>サクネン</t>
    </rPh>
    <rPh sb="189" eb="191">
      <t>ドウヨウ</t>
    </rPh>
    <rPh sb="202" eb="205">
      <t>シヨウリョウ</t>
    </rPh>
    <rPh sb="205" eb="207">
      <t>シュウニュウ</t>
    </rPh>
    <rPh sb="208" eb="210">
      <t>カイシュウ</t>
    </rPh>
    <rPh sb="213" eb="215">
      <t>ケイヒ</t>
    </rPh>
    <rPh sb="216" eb="217">
      <t>マカナ</t>
    </rPh>
    <rPh sb="224" eb="226">
      <t>オスイ</t>
    </rPh>
    <rPh sb="226" eb="228">
      <t>ショリ</t>
    </rPh>
    <rPh sb="228" eb="230">
      <t>ゲンカ</t>
    </rPh>
    <rPh sb="232" eb="235">
      <t>ゼンネンド</t>
    </rPh>
    <rPh sb="235" eb="236">
      <t>ヒ</t>
    </rPh>
    <rPh sb="238" eb="239">
      <t>ヨコ</t>
    </rPh>
    <rPh sb="248" eb="250">
      <t>ルイジ</t>
    </rPh>
    <rPh sb="250" eb="252">
      <t>ダンタイ</t>
    </rPh>
    <rPh sb="252" eb="254">
      <t>ヘイキン</t>
    </rPh>
    <rPh sb="254" eb="255">
      <t>オヨ</t>
    </rPh>
    <rPh sb="256" eb="258">
      <t>ゼンコク</t>
    </rPh>
    <rPh sb="258" eb="260">
      <t>ヘイキン</t>
    </rPh>
    <rPh sb="261" eb="263">
      <t>ウワマワ</t>
    </rPh>
    <rPh sb="268" eb="269">
      <t>ヒ</t>
    </rPh>
    <rPh sb="270" eb="271">
      <t>ツヅ</t>
    </rPh>
    <rPh sb="272" eb="274">
      <t>ケイヒ</t>
    </rPh>
    <rPh sb="275" eb="277">
      <t>サクゲン</t>
    </rPh>
    <rPh sb="278" eb="279">
      <t>ト</t>
    </rPh>
    <rPh sb="280" eb="281">
      <t>ク</t>
    </rPh>
    <rPh sb="288" eb="291">
      <t>スイセンカ</t>
    </rPh>
    <rPh sb="291" eb="292">
      <t>リツ</t>
    </rPh>
    <rPh sb="294" eb="296">
      <t>ルイジ</t>
    </rPh>
    <rPh sb="296" eb="298">
      <t>ダンタイ</t>
    </rPh>
    <rPh sb="298" eb="300">
      <t>ヘイキン</t>
    </rPh>
    <rPh sb="301" eb="303">
      <t>ウワマワ</t>
    </rPh>
    <rPh sb="311" eb="312">
      <t>ダイ</t>
    </rPh>
    <rPh sb="313" eb="315">
      <t>イジ</t>
    </rPh>
    <rPh sb="325" eb="327">
      <t>ヘイセイ</t>
    </rPh>
    <rPh sb="329" eb="331">
      <t>ネンド</t>
    </rPh>
    <rPh sb="333" eb="335">
      <t>ブンリュウ</t>
    </rPh>
    <rPh sb="335" eb="336">
      <t>シキ</t>
    </rPh>
    <rPh sb="336" eb="338">
      <t>ゲスイ</t>
    </rPh>
    <rPh sb="338" eb="339">
      <t>ドウ</t>
    </rPh>
    <rPh sb="340" eb="341">
      <t>カカ</t>
    </rPh>
    <rPh sb="342" eb="344">
      <t>クリダ</t>
    </rPh>
    <rPh sb="344" eb="345">
      <t>キン</t>
    </rPh>
    <rPh sb="346" eb="348">
      <t>サンシュツ</t>
    </rPh>
    <rPh sb="348" eb="350">
      <t>キジュン</t>
    </rPh>
    <rPh sb="351" eb="353">
      <t>ヘンコウ</t>
    </rPh>
    <rPh sb="356" eb="358">
      <t>キギョウ</t>
    </rPh>
    <rPh sb="358" eb="359">
      <t>サイ</t>
    </rPh>
    <rPh sb="360" eb="361">
      <t>タイ</t>
    </rPh>
    <rPh sb="363" eb="365">
      <t>イッパン</t>
    </rPh>
    <rPh sb="365" eb="367">
      <t>カイケイ</t>
    </rPh>
    <rPh sb="368" eb="370">
      <t>フタン</t>
    </rPh>
    <rPh sb="372" eb="373">
      <t>ガク</t>
    </rPh>
    <rPh sb="374" eb="376">
      <t>ゾウカ</t>
    </rPh>
    <rPh sb="377" eb="378">
      <t>トモナ</t>
    </rPh>
    <rPh sb="380" eb="383">
      <t>シュウエキテキ</t>
    </rPh>
    <rPh sb="383" eb="385">
      <t>シュウシ</t>
    </rPh>
    <rPh sb="385" eb="387">
      <t>ヒリツ</t>
    </rPh>
    <rPh sb="387" eb="388">
      <t>オヨ</t>
    </rPh>
    <rPh sb="398" eb="400">
      <t>キギョウ</t>
    </rPh>
    <rPh sb="400" eb="401">
      <t>サイ</t>
    </rPh>
    <rPh sb="401" eb="403">
      <t>ザンダカ</t>
    </rPh>
    <rPh sb="403" eb="405">
      <t>タイショウ</t>
    </rPh>
    <rPh sb="405" eb="407">
      <t>ジギョウ</t>
    </rPh>
    <rPh sb="407" eb="409">
      <t>キボ</t>
    </rPh>
    <rPh sb="409" eb="411">
      <t>ヒリツ</t>
    </rPh>
    <rPh sb="412" eb="414">
      <t>テイカ</t>
    </rPh>
    <phoneticPr fontId="4"/>
  </si>
  <si>
    <t>　布設後50年を超える管渠がないものの、厳しい環境において使用され劣化・損傷が進む管渠が見受けられるため予防保全の見地から計画的な老朽化対策に取り組む。</t>
    <rPh sb="1" eb="3">
      <t>フセツ</t>
    </rPh>
    <rPh sb="3" eb="4">
      <t>ゴ</t>
    </rPh>
    <rPh sb="6" eb="7">
      <t>ネン</t>
    </rPh>
    <rPh sb="8" eb="9">
      <t>コ</t>
    </rPh>
    <rPh sb="11" eb="12">
      <t>カン</t>
    </rPh>
    <rPh sb="12" eb="13">
      <t>キョ</t>
    </rPh>
    <rPh sb="20" eb="21">
      <t>キビ</t>
    </rPh>
    <rPh sb="23" eb="25">
      <t>カンキョウ</t>
    </rPh>
    <rPh sb="29" eb="31">
      <t>シヨウ</t>
    </rPh>
    <rPh sb="33" eb="35">
      <t>レッカ</t>
    </rPh>
    <rPh sb="36" eb="38">
      <t>ソンショウ</t>
    </rPh>
    <rPh sb="39" eb="40">
      <t>スス</t>
    </rPh>
    <rPh sb="41" eb="42">
      <t>カン</t>
    </rPh>
    <rPh sb="42" eb="43">
      <t>キョ</t>
    </rPh>
    <rPh sb="44" eb="46">
      <t>ミウ</t>
    </rPh>
    <rPh sb="52" eb="54">
      <t>ヨボウ</t>
    </rPh>
    <rPh sb="54" eb="56">
      <t>ホゼン</t>
    </rPh>
    <rPh sb="57" eb="59">
      <t>ケンチ</t>
    </rPh>
    <rPh sb="61" eb="64">
      <t>ケイカクテキ</t>
    </rPh>
    <rPh sb="65" eb="68">
      <t>ロウキュウカ</t>
    </rPh>
    <rPh sb="68" eb="70">
      <t>タイサク</t>
    </rPh>
    <rPh sb="71" eb="72">
      <t>ト</t>
    </rPh>
    <rPh sb="73" eb="74">
      <t>ク</t>
    </rPh>
    <phoneticPr fontId="4"/>
  </si>
  <si>
    <t>　事業開始が比較的遅かったものの、早いペースで集中的に整備を進めた結果、普及率は高水準となり、公共水域の水質保全に寄与してきた本市の下水道事業であるが、一方で投資効率が高くない地理的条件と相まって、多額の建設費及び維持管理費が経営を圧迫する要因となっている。
　改善にむけた取組みとして、流域下水道施設の維持管理等の経費に対する負担のあり方の検討や、必要最低限の事業とすることで、将来への負担となる元利償還金を抑制するなど経費節減に努めていく。また、下水道事業では、令和2年度からの地方公営企業法適用するため、新たな経営指標が把握可能となることから、これらを用いて、より的確な経営分析を実施し、将来にわたり事業継続が可能となるよう経営基盤の強化を図っていく。</t>
    <rPh sb="1" eb="3">
      <t>ジギョウ</t>
    </rPh>
    <rPh sb="3" eb="5">
      <t>カイシ</t>
    </rPh>
    <rPh sb="6" eb="9">
      <t>ヒカクテキ</t>
    </rPh>
    <rPh sb="9" eb="10">
      <t>オソ</t>
    </rPh>
    <rPh sb="17" eb="18">
      <t>ハヤ</t>
    </rPh>
    <rPh sb="23" eb="26">
      <t>シュウチュウテキ</t>
    </rPh>
    <rPh sb="27" eb="29">
      <t>セイビ</t>
    </rPh>
    <rPh sb="30" eb="31">
      <t>スス</t>
    </rPh>
    <rPh sb="33" eb="35">
      <t>ケッカ</t>
    </rPh>
    <rPh sb="36" eb="38">
      <t>フキュウ</t>
    </rPh>
    <rPh sb="38" eb="39">
      <t>リツ</t>
    </rPh>
    <rPh sb="40" eb="43">
      <t>コウスイジュン</t>
    </rPh>
    <rPh sb="47" eb="49">
      <t>コウキョウ</t>
    </rPh>
    <rPh sb="49" eb="51">
      <t>スイイキ</t>
    </rPh>
    <rPh sb="52" eb="54">
      <t>スイシツ</t>
    </rPh>
    <rPh sb="54" eb="56">
      <t>ホゼン</t>
    </rPh>
    <rPh sb="57" eb="59">
      <t>キヨ</t>
    </rPh>
    <rPh sb="63" eb="64">
      <t>ホン</t>
    </rPh>
    <rPh sb="64" eb="65">
      <t>シ</t>
    </rPh>
    <rPh sb="66" eb="68">
      <t>ゲスイ</t>
    </rPh>
    <rPh sb="68" eb="69">
      <t>ドウ</t>
    </rPh>
    <rPh sb="69" eb="71">
      <t>ジギョウ</t>
    </rPh>
    <rPh sb="76" eb="78">
      <t>イッポウ</t>
    </rPh>
    <rPh sb="79" eb="81">
      <t>トウシ</t>
    </rPh>
    <rPh sb="81" eb="83">
      <t>コウリツ</t>
    </rPh>
    <rPh sb="84" eb="85">
      <t>タカ</t>
    </rPh>
    <rPh sb="88" eb="91">
      <t>チリテキ</t>
    </rPh>
    <rPh sb="91" eb="93">
      <t>ジョウケン</t>
    </rPh>
    <rPh sb="94" eb="95">
      <t>アイ</t>
    </rPh>
    <rPh sb="99" eb="101">
      <t>タガク</t>
    </rPh>
    <rPh sb="102" eb="104">
      <t>ケンセツ</t>
    </rPh>
    <rPh sb="104" eb="105">
      <t>ヒ</t>
    </rPh>
    <rPh sb="105" eb="106">
      <t>オヨ</t>
    </rPh>
    <rPh sb="107" eb="109">
      <t>イジ</t>
    </rPh>
    <rPh sb="109" eb="112">
      <t>カンリヒ</t>
    </rPh>
    <rPh sb="113" eb="115">
      <t>ケイエイ</t>
    </rPh>
    <rPh sb="116" eb="118">
      <t>アッパク</t>
    </rPh>
    <rPh sb="120" eb="122">
      <t>ヨウイン</t>
    </rPh>
    <rPh sb="131" eb="133">
      <t>カイゼン</t>
    </rPh>
    <rPh sb="137" eb="138">
      <t>ト</t>
    </rPh>
    <rPh sb="138" eb="139">
      <t>ク</t>
    </rPh>
    <rPh sb="144" eb="146">
      <t>リュウイキ</t>
    </rPh>
    <rPh sb="146" eb="148">
      <t>ゲスイ</t>
    </rPh>
    <rPh sb="148" eb="149">
      <t>ドウ</t>
    </rPh>
    <rPh sb="149" eb="151">
      <t>シセツ</t>
    </rPh>
    <rPh sb="152" eb="154">
      <t>イジ</t>
    </rPh>
    <rPh sb="154" eb="156">
      <t>カンリ</t>
    </rPh>
    <rPh sb="156" eb="157">
      <t>トウ</t>
    </rPh>
    <rPh sb="158" eb="160">
      <t>ケイヒ</t>
    </rPh>
    <rPh sb="161" eb="162">
      <t>タイ</t>
    </rPh>
    <rPh sb="164" eb="166">
      <t>フタン</t>
    </rPh>
    <rPh sb="169" eb="170">
      <t>カタ</t>
    </rPh>
    <rPh sb="171" eb="173">
      <t>ケントウ</t>
    </rPh>
    <rPh sb="175" eb="177">
      <t>ヒツヨウ</t>
    </rPh>
    <rPh sb="177" eb="180">
      <t>サイテイゲン</t>
    </rPh>
    <rPh sb="181" eb="183">
      <t>ジギョウ</t>
    </rPh>
    <rPh sb="190" eb="192">
      <t>ショウライ</t>
    </rPh>
    <rPh sb="194" eb="196">
      <t>フタン</t>
    </rPh>
    <rPh sb="199" eb="201">
      <t>ガンリ</t>
    </rPh>
    <rPh sb="201" eb="204">
      <t>ショウカンキン</t>
    </rPh>
    <rPh sb="205" eb="207">
      <t>ヨクセイ</t>
    </rPh>
    <rPh sb="211" eb="213">
      <t>ケイヒ</t>
    </rPh>
    <rPh sb="213" eb="215">
      <t>セツゲン</t>
    </rPh>
    <rPh sb="216" eb="217">
      <t>ツト</t>
    </rPh>
    <rPh sb="225" eb="228">
      <t>ゲスイドウ</t>
    </rPh>
    <rPh sb="228" eb="230">
      <t>ジギョウ</t>
    </rPh>
    <rPh sb="233" eb="235">
      <t>レイワ</t>
    </rPh>
    <rPh sb="255" eb="256">
      <t>アラ</t>
    </rPh>
    <rPh sb="258" eb="260">
      <t>ケイエイ</t>
    </rPh>
    <rPh sb="260" eb="262">
      <t>シヒョウ</t>
    </rPh>
    <rPh sb="263" eb="265">
      <t>ハアク</t>
    </rPh>
    <rPh sb="265" eb="267">
      <t>カノウ</t>
    </rPh>
    <rPh sb="279" eb="280">
      <t>モチ</t>
    </rPh>
    <rPh sb="285" eb="287">
      <t>テキカク</t>
    </rPh>
    <rPh sb="288" eb="290">
      <t>ケイエイ</t>
    </rPh>
    <rPh sb="290" eb="292">
      <t>ブンセキ</t>
    </rPh>
    <rPh sb="293" eb="295">
      <t>ジッシ</t>
    </rPh>
    <rPh sb="297" eb="299">
      <t>ショウライ</t>
    </rPh>
    <rPh sb="303" eb="305">
      <t>ジギョウ</t>
    </rPh>
    <rPh sb="305" eb="307">
      <t>ケイゾク</t>
    </rPh>
    <rPh sb="308" eb="310">
      <t>カノウ</t>
    </rPh>
    <rPh sb="315" eb="317">
      <t>ケイエイ</t>
    </rPh>
    <rPh sb="317" eb="319">
      <t>キバン</t>
    </rPh>
    <rPh sb="320" eb="322">
      <t>キョウカ</t>
    </rPh>
    <rPh sb="323" eb="324">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</si>
</sst>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formatCode="#,##0.00;&quot;△&quot;#,##0.00;&quot;-&quot;">
                  <c:v>0.17</c:v>
                </c:pt>
                <c:pt idx="4" formatCode="#,##0.00;&quot;△&quot;#,##0.00;&quot;-&quot;">
                  <c:v>0.06</c:v>
                </c:pt>
              </c:numCache>
            </c:numRef>
          </c:val>
          <c:extLst>
            <c:ext xmlns:c16="http://schemas.microsoft.com/office/drawing/2014/chart" uri="{C3380CC4-5D6E-409C-BE32-E72D297353CC}">
              <c16:uniqueId val="{00000000-02B7-48B9-9066-E01CF2C780EA}"/>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0.38</c:v>
                </c:pt>
                <c:pt idx="2">
                  <c:v>0.17</c:v>
                </c:pt>
                <c:pt idx="3">
                  <c:v>0.13</c:v>
                </c:pt>
                <c:pt idx="4">
                  <c:v>0.1</c:v>
                </c:pt>
              </c:numCache>
            </c:numRef>
          </c:val>
          <c:smooth val="0"/>
          <c:extLst>
            <c:ext xmlns:c16="http://schemas.microsoft.com/office/drawing/2014/chart" uri="{C3380CC4-5D6E-409C-BE32-E72D297353CC}">
              <c16:uniqueId val="{00000001-02B7-48B9-9066-E01CF2C780EA}"/>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F69-4B13-B473-ACE2ADDEA83A}"/>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62.23</c:v>
                </c:pt>
                <c:pt idx="1">
                  <c:v>60</c:v>
                </c:pt>
                <c:pt idx="2">
                  <c:v>64.67</c:v>
                </c:pt>
                <c:pt idx="3">
                  <c:v>64.959999999999994</c:v>
                </c:pt>
                <c:pt idx="4">
                  <c:v>65.040000000000006</c:v>
                </c:pt>
              </c:numCache>
            </c:numRef>
          </c:val>
          <c:smooth val="0"/>
          <c:extLst>
            <c:ext xmlns:c16="http://schemas.microsoft.com/office/drawing/2014/chart" uri="{C3380CC4-5D6E-409C-BE32-E72D297353CC}">
              <c16:uniqueId val="{00000001-AF69-4B13-B473-ACE2ADDEA83A}"/>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94.42</c:v>
                </c:pt>
                <c:pt idx="1">
                  <c:v>95.14</c:v>
                </c:pt>
                <c:pt idx="2">
                  <c:v>95.12</c:v>
                </c:pt>
                <c:pt idx="3">
                  <c:v>95.87</c:v>
                </c:pt>
                <c:pt idx="4">
                  <c:v>95.89</c:v>
                </c:pt>
              </c:numCache>
            </c:numRef>
          </c:val>
          <c:extLst>
            <c:ext xmlns:c16="http://schemas.microsoft.com/office/drawing/2014/chart" uri="{C3380CC4-5D6E-409C-BE32-E72D297353CC}">
              <c16:uniqueId val="{00000000-A7A5-4F35-9BFD-BDB5EF87E4B2}"/>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86.56</c:v>
                </c:pt>
                <c:pt idx="1">
                  <c:v>86.78</c:v>
                </c:pt>
                <c:pt idx="2">
                  <c:v>91.76</c:v>
                </c:pt>
                <c:pt idx="3">
                  <c:v>92.3</c:v>
                </c:pt>
                <c:pt idx="4">
                  <c:v>92.55</c:v>
                </c:pt>
              </c:numCache>
            </c:numRef>
          </c:val>
          <c:smooth val="0"/>
          <c:extLst>
            <c:ext xmlns:c16="http://schemas.microsoft.com/office/drawing/2014/chart" uri="{C3380CC4-5D6E-409C-BE32-E72D297353CC}">
              <c16:uniqueId val="{00000001-A7A5-4F35-9BFD-BDB5EF87E4B2}"/>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86.77</c:v>
                </c:pt>
                <c:pt idx="1">
                  <c:v>86.98</c:v>
                </c:pt>
                <c:pt idx="2">
                  <c:v>92.01</c:v>
                </c:pt>
                <c:pt idx="3">
                  <c:v>103.93</c:v>
                </c:pt>
                <c:pt idx="4">
                  <c:v>106.58</c:v>
                </c:pt>
              </c:numCache>
            </c:numRef>
          </c:val>
          <c:extLst>
            <c:ext xmlns:c16="http://schemas.microsoft.com/office/drawing/2014/chart" uri="{C3380CC4-5D6E-409C-BE32-E72D297353CC}">
              <c16:uniqueId val="{00000000-F014-4B3B-93E5-F5199C42CAA3}"/>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014-4B3B-93E5-F5199C42CAA3}"/>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E36-4E7E-991B-ADBF51527D70}"/>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E36-4E7E-991B-ADBF51527D70}"/>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139-4861-ACD5-D1E928B26DDD}"/>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139-4861-ACD5-D1E928B26DDD}"/>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CED-4907-80D0-69D84EB154B6}"/>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CED-4907-80D0-69D84EB154B6}"/>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170-4AFC-A7B8-1DBDFD0C346C}"/>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170-4AFC-A7B8-1DBDFD0C346C}"/>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559.09</c:v>
                </c:pt>
                <c:pt idx="1">
                  <c:v>508.7</c:v>
                </c:pt>
                <c:pt idx="2">
                  <c:v>327.96</c:v>
                </c:pt>
                <c:pt idx="3">
                  <c:v>304.17</c:v>
                </c:pt>
                <c:pt idx="4">
                  <c:v>338.36</c:v>
                </c:pt>
              </c:numCache>
            </c:numRef>
          </c:val>
          <c:extLst>
            <c:ext xmlns:c16="http://schemas.microsoft.com/office/drawing/2014/chart" uri="{C3380CC4-5D6E-409C-BE32-E72D297353CC}">
              <c16:uniqueId val="{00000000-2A96-49D6-AC74-2EE1D5419367}"/>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1010.51</c:v>
                </c:pt>
                <c:pt idx="1">
                  <c:v>1031.56</c:v>
                </c:pt>
                <c:pt idx="2">
                  <c:v>774.99</c:v>
                </c:pt>
                <c:pt idx="3">
                  <c:v>799.41</c:v>
                </c:pt>
                <c:pt idx="4">
                  <c:v>820.36</c:v>
                </c:pt>
              </c:numCache>
            </c:numRef>
          </c:val>
          <c:smooth val="0"/>
          <c:extLst>
            <c:ext xmlns:c16="http://schemas.microsoft.com/office/drawing/2014/chart" uri="{C3380CC4-5D6E-409C-BE32-E72D297353CC}">
              <c16:uniqueId val="{00000001-2A96-49D6-AC74-2EE1D5419367}"/>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84.7</c:v>
                </c:pt>
                <c:pt idx="1">
                  <c:v>86.75</c:v>
                </c:pt>
                <c:pt idx="2">
                  <c:v>96.62</c:v>
                </c:pt>
                <c:pt idx="3">
                  <c:v>100</c:v>
                </c:pt>
                <c:pt idx="4">
                  <c:v>100</c:v>
                </c:pt>
              </c:numCache>
            </c:numRef>
          </c:val>
          <c:extLst>
            <c:ext xmlns:c16="http://schemas.microsoft.com/office/drawing/2014/chart" uri="{C3380CC4-5D6E-409C-BE32-E72D297353CC}">
              <c16:uniqueId val="{00000000-9432-46CA-8D43-E0C5F6C9EE5C}"/>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83</c:v>
                </c:pt>
                <c:pt idx="1">
                  <c:v>84.32</c:v>
                </c:pt>
                <c:pt idx="2">
                  <c:v>96.57</c:v>
                </c:pt>
                <c:pt idx="3">
                  <c:v>96.54</c:v>
                </c:pt>
                <c:pt idx="4">
                  <c:v>95.4</c:v>
                </c:pt>
              </c:numCache>
            </c:numRef>
          </c:val>
          <c:smooth val="0"/>
          <c:extLst>
            <c:ext xmlns:c16="http://schemas.microsoft.com/office/drawing/2014/chart" uri="{C3380CC4-5D6E-409C-BE32-E72D297353CC}">
              <c16:uniqueId val="{00000001-9432-46CA-8D43-E0C5F6C9EE5C}"/>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219.33</c:v>
                </c:pt>
                <c:pt idx="1">
                  <c:v>216.02</c:v>
                </c:pt>
                <c:pt idx="2">
                  <c:v>193.95</c:v>
                </c:pt>
                <c:pt idx="3">
                  <c:v>194.27</c:v>
                </c:pt>
                <c:pt idx="4">
                  <c:v>199.48</c:v>
                </c:pt>
              </c:numCache>
            </c:numRef>
          </c:val>
          <c:extLst>
            <c:ext xmlns:c16="http://schemas.microsoft.com/office/drawing/2014/chart" uri="{C3380CC4-5D6E-409C-BE32-E72D297353CC}">
              <c16:uniqueId val="{00000000-971F-4671-A52B-D2423CA6F5FE}"/>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193.74</c:v>
                </c:pt>
                <c:pt idx="1">
                  <c:v>188.12</c:v>
                </c:pt>
                <c:pt idx="2">
                  <c:v>161.54</c:v>
                </c:pt>
                <c:pt idx="3">
                  <c:v>162.81</c:v>
                </c:pt>
                <c:pt idx="4">
                  <c:v>163.19999999999999</c:v>
                </c:pt>
              </c:numCache>
            </c:numRef>
          </c:val>
          <c:smooth val="0"/>
          <c:extLst>
            <c:ext xmlns:c16="http://schemas.microsoft.com/office/drawing/2014/chart" uri="{C3380CC4-5D6E-409C-BE32-E72D297353CC}">
              <c16:uniqueId val="{00000001-971F-4671-A52B-D2423CA6F5FE}"/>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山口県　光市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Bd1</v>
      </c>
      <c r="X8" s="71"/>
      <c r="Y8" s="71"/>
      <c r="Z8" s="71"/>
      <c r="AA8" s="71"/>
      <c r="AB8" s="71"/>
      <c r="AC8" s="71"/>
      <c r="AD8" s="72" t="str">
        <f>データ!$M$6</f>
        <v>非設置</v>
      </c>
      <c r="AE8" s="72"/>
      <c r="AF8" s="72"/>
      <c r="AG8" s="72"/>
      <c r="AH8" s="72"/>
      <c r="AI8" s="72"/>
      <c r="AJ8" s="72"/>
      <c r="AK8" s="3"/>
      <c r="AL8" s="68">
        <f>データ!S6</f>
        <v>51324</v>
      </c>
      <c r="AM8" s="68"/>
      <c r="AN8" s="68"/>
      <c r="AO8" s="68"/>
      <c r="AP8" s="68"/>
      <c r="AQ8" s="68"/>
      <c r="AR8" s="68"/>
      <c r="AS8" s="68"/>
      <c r="AT8" s="67">
        <f>データ!T6</f>
        <v>92.13</v>
      </c>
      <c r="AU8" s="67"/>
      <c r="AV8" s="67"/>
      <c r="AW8" s="67"/>
      <c r="AX8" s="67"/>
      <c r="AY8" s="67"/>
      <c r="AZ8" s="67"/>
      <c r="BA8" s="67"/>
      <c r="BB8" s="67">
        <f>データ!U6</f>
        <v>557.08000000000004</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80.88</v>
      </c>
      <c r="Q10" s="67"/>
      <c r="R10" s="67"/>
      <c r="S10" s="67"/>
      <c r="T10" s="67"/>
      <c r="U10" s="67"/>
      <c r="V10" s="67"/>
      <c r="W10" s="67">
        <f>データ!Q6</f>
        <v>90.91</v>
      </c>
      <c r="X10" s="67"/>
      <c r="Y10" s="67"/>
      <c r="Z10" s="67"/>
      <c r="AA10" s="67"/>
      <c r="AB10" s="67"/>
      <c r="AC10" s="67"/>
      <c r="AD10" s="68">
        <f>データ!R6</f>
        <v>3560</v>
      </c>
      <c r="AE10" s="68"/>
      <c r="AF10" s="68"/>
      <c r="AG10" s="68"/>
      <c r="AH10" s="68"/>
      <c r="AI10" s="68"/>
      <c r="AJ10" s="68"/>
      <c r="AK10" s="2"/>
      <c r="AL10" s="68">
        <f>データ!V6</f>
        <v>41314</v>
      </c>
      <c r="AM10" s="68"/>
      <c r="AN10" s="68"/>
      <c r="AO10" s="68"/>
      <c r="AP10" s="68"/>
      <c r="AQ10" s="68"/>
      <c r="AR10" s="68"/>
      <c r="AS10" s="68"/>
      <c r="AT10" s="67">
        <f>データ!W6</f>
        <v>9.7899999999999991</v>
      </c>
      <c r="AU10" s="67"/>
      <c r="AV10" s="67"/>
      <c r="AW10" s="67"/>
      <c r="AX10" s="67"/>
      <c r="AY10" s="67"/>
      <c r="AZ10" s="67"/>
      <c r="BA10" s="67"/>
      <c r="BB10" s="67">
        <f>データ!X6</f>
        <v>4220.0200000000004</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111</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112</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113</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【682.78】</v>
      </c>
      <c r="I86" s="26" t="str">
        <f>データ!CA6</f>
        <v>【100.91】</v>
      </c>
      <c r="J86" s="26" t="str">
        <f>データ!CL6</f>
        <v>【136.86】</v>
      </c>
      <c r="K86" s="26" t="str">
        <f>データ!CW6</f>
        <v>【58.98】</v>
      </c>
      <c r="L86" s="26" t="str">
        <f>データ!DH6</f>
        <v>【95.20】</v>
      </c>
      <c r="M86" s="26" t="s">
        <v>44</v>
      </c>
      <c r="N86" s="26" t="s">
        <v>44</v>
      </c>
      <c r="O86" s="26" t="str">
        <f>データ!EO6</f>
        <v>【0.23】</v>
      </c>
    </row>
  </sheetData>
  <sheetProtection algorithmName="SHA-512" hashValue="pGGgUdtxHN44mxMns5efv+TN1XDXPLKjG47MF4KZNuCl+2oriQ0xzu0Uq1OvJ0i1+mXUTjxHMXCwv0T567D2dA==" saltValue="/PoUuBg1UZUJwUX/vnNKH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352101</v>
      </c>
      <c r="D6" s="33">
        <f t="shared" si="3"/>
        <v>47</v>
      </c>
      <c r="E6" s="33">
        <f t="shared" si="3"/>
        <v>17</v>
      </c>
      <c r="F6" s="33">
        <f t="shared" si="3"/>
        <v>1</v>
      </c>
      <c r="G6" s="33">
        <f t="shared" si="3"/>
        <v>0</v>
      </c>
      <c r="H6" s="33" t="str">
        <f t="shared" si="3"/>
        <v>山口県　光市</v>
      </c>
      <c r="I6" s="33" t="str">
        <f t="shared" si="3"/>
        <v>法非適用</v>
      </c>
      <c r="J6" s="33" t="str">
        <f t="shared" si="3"/>
        <v>下水道事業</v>
      </c>
      <c r="K6" s="33" t="str">
        <f t="shared" si="3"/>
        <v>公共下水道</v>
      </c>
      <c r="L6" s="33" t="str">
        <f t="shared" si="3"/>
        <v>Bd1</v>
      </c>
      <c r="M6" s="33" t="str">
        <f t="shared" si="3"/>
        <v>非設置</v>
      </c>
      <c r="N6" s="34" t="str">
        <f t="shared" si="3"/>
        <v>-</v>
      </c>
      <c r="O6" s="34" t="str">
        <f t="shared" si="3"/>
        <v>該当数値なし</v>
      </c>
      <c r="P6" s="34">
        <f t="shared" si="3"/>
        <v>80.88</v>
      </c>
      <c r="Q6" s="34">
        <f t="shared" si="3"/>
        <v>90.91</v>
      </c>
      <c r="R6" s="34">
        <f t="shared" si="3"/>
        <v>3560</v>
      </c>
      <c r="S6" s="34">
        <f t="shared" si="3"/>
        <v>51324</v>
      </c>
      <c r="T6" s="34">
        <f t="shared" si="3"/>
        <v>92.13</v>
      </c>
      <c r="U6" s="34">
        <f t="shared" si="3"/>
        <v>557.08000000000004</v>
      </c>
      <c r="V6" s="34">
        <f t="shared" si="3"/>
        <v>41314</v>
      </c>
      <c r="W6" s="34">
        <f t="shared" si="3"/>
        <v>9.7899999999999991</v>
      </c>
      <c r="X6" s="34">
        <f t="shared" si="3"/>
        <v>4220.0200000000004</v>
      </c>
      <c r="Y6" s="35">
        <f>IF(Y7="",NA(),Y7)</f>
        <v>86.77</v>
      </c>
      <c r="Z6" s="35">
        <f t="shared" ref="Z6:AH6" si="4">IF(Z7="",NA(),Z7)</f>
        <v>86.98</v>
      </c>
      <c r="AA6" s="35">
        <f t="shared" si="4"/>
        <v>92.01</v>
      </c>
      <c r="AB6" s="35">
        <f t="shared" si="4"/>
        <v>103.93</v>
      </c>
      <c r="AC6" s="35">
        <f t="shared" si="4"/>
        <v>106.58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559.09</v>
      </c>
      <c r="BG6" s="35">
        <f t="shared" ref="BG6:BO6" si="7">IF(BG7="",NA(),BG7)</f>
        <v>508.7</v>
      </c>
      <c r="BH6" s="35">
        <f t="shared" si="7"/>
        <v>327.96</v>
      </c>
      <c r="BI6" s="35">
        <f t="shared" si="7"/>
        <v>304.17</v>
      </c>
      <c r="BJ6" s="35">
        <f t="shared" si="7"/>
        <v>338.36</v>
      </c>
      <c r="BK6" s="35">
        <f t="shared" si="7"/>
        <v>1010.51</v>
      </c>
      <c r="BL6" s="35">
        <f t="shared" si="7"/>
        <v>1031.56</v>
      </c>
      <c r="BM6" s="35">
        <f t="shared" si="7"/>
        <v>774.99</v>
      </c>
      <c r="BN6" s="35">
        <f t="shared" si="7"/>
        <v>799.41</v>
      </c>
      <c r="BO6" s="35">
        <f t="shared" si="7"/>
        <v>820.36</v>
      </c>
      <c r="BP6" s="34" t="str">
        <f>IF(BP7="","",IF(BP7="-","【-】","【"&amp;SUBSTITUTE(TEXT(BP7,"#,##0.00"),"-","△")&amp;"】"))</f>
        <v>【682.78】</v>
      </c>
      <c r="BQ6" s="35">
        <f>IF(BQ7="",NA(),BQ7)</f>
        <v>84.7</v>
      </c>
      <c r="BR6" s="35">
        <f t="shared" ref="BR6:BZ6" si="8">IF(BR7="",NA(),BR7)</f>
        <v>86.75</v>
      </c>
      <c r="BS6" s="35">
        <f t="shared" si="8"/>
        <v>96.62</v>
      </c>
      <c r="BT6" s="35">
        <f t="shared" si="8"/>
        <v>100</v>
      </c>
      <c r="BU6" s="35">
        <f t="shared" si="8"/>
        <v>100</v>
      </c>
      <c r="BV6" s="35">
        <f t="shared" si="8"/>
        <v>83</v>
      </c>
      <c r="BW6" s="35">
        <f t="shared" si="8"/>
        <v>84.32</v>
      </c>
      <c r="BX6" s="35">
        <f t="shared" si="8"/>
        <v>96.57</v>
      </c>
      <c r="BY6" s="35">
        <f t="shared" si="8"/>
        <v>96.54</v>
      </c>
      <c r="BZ6" s="35">
        <f t="shared" si="8"/>
        <v>95.4</v>
      </c>
      <c r="CA6" s="34" t="str">
        <f>IF(CA7="","",IF(CA7="-","【-】","【"&amp;SUBSTITUTE(TEXT(CA7,"#,##0.00"),"-","△")&amp;"】"))</f>
        <v>【100.91】</v>
      </c>
      <c r="CB6" s="35">
        <f>IF(CB7="",NA(),CB7)</f>
        <v>219.33</v>
      </c>
      <c r="CC6" s="35">
        <f t="shared" ref="CC6:CK6" si="9">IF(CC7="",NA(),CC7)</f>
        <v>216.02</v>
      </c>
      <c r="CD6" s="35">
        <f t="shared" si="9"/>
        <v>193.95</v>
      </c>
      <c r="CE6" s="35">
        <f t="shared" si="9"/>
        <v>194.27</v>
      </c>
      <c r="CF6" s="35">
        <f t="shared" si="9"/>
        <v>199.48</v>
      </c>
      <c r="CG6" s="35">
        <f t="shared" si="9"/>
        <v>193.74</v>
      </c>
      <c r="CH6" s="35">
        <f t="shared" si="9"/>
        <v>188.12</v>
      </c>
      <c r="CI6" s="35">
        <f t="shared" si="9"/>
        <v>161.54</v>
      </c>
      <c r="CJ6" s="35">
        <f t="shared" si="9"/>
        <v>162.81</v>
      </c>
      <c r="CK6" s="35">
        <f t="shared" si="9"/>
        <v>163.19999999999999</v>
      </c>
      <c r="CL6" s="34" t="str">
        <f>IF(CL7="","",IF(CL7="-","【-】","【"&amp;SUBSTITUTE(TEXT(CL7,"#,##0.00"),"-","△")&amp;"】"))</f>
        <v>【136.86】</v>
      </c>
      <c r="CM6" s="35" t="str">
        <f>IF(CM7="",NA(),CM7)</f>
        <v>-</v>
      </c>
      <c r="CN6" s="35" t="str">
        <f t="shared" ref="CN6:CV6" si="10">IF(CN7="",NA(),CN7)</f>
        <v>-</v>
      </c>
      <c r="CO6" s="35" t="str">
        <f t="shared" si="10"/>
        <v>-</v>
      </c>
      <c r="CP6" s="35" t="str">
        <f t="shared" si="10"/>
        <v>-</v>
      </c>
      <c r="CQ6" s="35" t="str">
        <f t="shared" si="10"/>
        <v>-</v>
      </c>
      <c r="CR6" s="35">
        <f t="shared" si="10"/>
        <v>62.23</v>
      </c>
      <c r="CS6" s="35">
        <f t="shared" si="10"/>
        <v>60</v>
      </c>
      <c r="CT6" s="35">
        <f t="shared" si="10"/>
        <v>64.67</v>
      </c>
      <c r="CU6" s="35">
        <f t="shared" si="10"/>
        <v>64.959999999999994</v>
      </c>
      <c r="CV6" s="35">
        <f t="shared" si="10"/>
        <v>65.040000000000006</v>
      </c>
      <c r="CW6" s="34" t="str">
        <f>IF(CW7="","",IF(CW7="-","【-】","【"&amp;SUBSTITUTE(TEXT(CW7,"#,##0.00"),"-","△")&amp;"】"))</f>
        <v>【58.98】</v>
      </c>
      <c r="CX6" s="35">
        <f>IF(CX7="",NA(),CX7)</f>
        <v>94.42</v>
      </c>
      <c r="CY6" s="35">
        <f t="shared" ref="CY6:DG6" si="11">IF(CY7="",NA(),CY7)</f>
        <v>95.14</v>
      </c>
      <c r="CZ6" s="35">
        <f t="shared" si="11"/>
        <v>95.12</v>
      </c>
      <c r="DA6" s="35">
        <f t="shared" si="11"/>
        <v>95.87</v>
      </c>
      <c r="DB6" s="35">
        <f t="shared" si="11"/>
        <v>95.89</v>
      </c>
      <c r="DC6" s="35">
        <f t="shared" si="11"/>
        <v>86.56</v>
      </c>
      <c r="DD6" s="35">
        <f t="shared" si="11"/>
        <v>86.78</v>
      </c>
      <c r="DE6" s="35">
        <f t="shared" si="11"/>
        <v>91.76</v>
      </c>
      <c r="DF6" s="35">
        <f t="shared" si="11"/>
        <v>92.3</v>
      </c>
      <c r="DG6" s="35">
        <f t="shared" si="11"/>
        <v>92.55</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5">
        <f t="shared" si="14"/>
        <v>0.17</v>
      </c>
      <c r="EI6" s="35">
        <f t="shared" si="14"/>
        <v>0.06</v>
      </c>
      <c r="EJ6" s="35">
        <f t="shared" si="14"/>
        <v>0.04</v>
      </c>
      <c r="EK6" s="35">
        <f t="shared" si="14"/>
        <v>0.38</v>
      </c>
      <c r="EL6" s="35">
        <f t="shared" si="14"/>
        <v>0.17</v>
      </c>
      <c r="EM6" s="35">
        <f t="shared" si="14"/>
        <v>0.13</v>
      </c>
      <c r="EN6" s="35">
        <f t="shared" si="14"/>
        <v>0.1</v>
      </c>
      <c r="EO6" s="34" t="str">
        <f>IF(EO7="","",IF(EO7="-","【-】","【"&amp;SUBSTITUTE(TEXT(EO7,"#,##0.00"),"-","△")&amp;"】"))</f>
        <v>【0.23】</v>
      </c>
    </row>
    <row r="7" spans="1:145" s="36" customFormat="1" x14ac:dyDescent="0.15">
      <c r="A7" s="28"/>
      <c r="B7" s="37">
        <v>2018</v>
      </c>
      <c r="C7" s="37">
        <v>352101</v>
      </c>
      <c r="D7" s="37">
        <v>47</v>
      </c>
      <c r="E7" s="37">
        <v>17</v>
      </c>
      <c r="F7" s="37">
        <v>1</v>
      </c>
      <c r="G7" s="37">
        <v>0</v>
      </c>
      <c r="H7" s="37" t="s">
        <v>98</v>
      </c>
      <c r="I7" s="37" t="s">
        <v>99</v>
      </c>
      <c r="J7" s="37" t="s">
        <v>100</v>
      </c>
      <c r="K7" s="37" t="s">
        <v>101</v>
      </c>
      <c r="L7" s="37" t="s">
        <v>102</v>
      </c>
      <c r="M7" s="37" t="s">
        <v>103</v>
      </c>
      <c r="N7" s="38" t="s">
        <v>104</v>
      </c>
      <c r="O7" s="38" t="s">
        <v>105</v>
      </c>
      <c r="P7" s="38">
        <v>80.88</v>
      </c>
      <c r="Q7" s="38">
        <v>90.91</v>
      </c>
      <c r="R7" s="38">
        <v>3560</v>
      </c>
      <c r="S7" s="38">
        <v>51324</v>
      </c>
      <c r="T7" s="38">
        <v>92.13</v>
      </c>
      <c r="U7" s="38">
        <v>557.08000000000004</v>
      </c>
      <c r="V7" s="38">
        <v>41314</v>
      </c>
      <c r="W7" s="38">
        <v>9.7899999999999991</v>
      </c>
      <c r="X7" s="38">
        <v>4220.0200000000004</v>
      </c>
      <c r="Y7" s="38">
        <v>86.77</v>
      </c>
      <c r="Z7" s="38">
        <v>86.98</v>
      </c>
      <c r="AA7" s="38">
        <v>92.01</v>
      </c>
      <c r="AB7" s="38">
        <v>103.93</v>
      </c>
      <c r="AC7" s="38">
        <v>106.58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559.09</v>
      </c>
      <c r="BG7" s="38">
        <v>508.7</v>
      </c>
      <c r="BH7" s="38">
        <v>327.96</v>
      </c>
      <c r="BI7" s="38">
        <v>304.17</v>
      </c>
      <c r="BJ7" s="38">
        <v>338.36</v>
      </c>
      <c r="BK7" s="38">
        <v>1010.51</v>
      </c>
      <c r="BL7" s="38">
        <v>1031.56</v>
      </c>
      <c r="BM7" s="38">
        <v>774.99</v>
      </c>
      <c r="BN7" s="38">
        <v>799.41</v>
      </c>
      <c r="BO7" s="38">
        <v>820.36</v>
      </c>
      <c r="BP7" s="38">
        <v>682.78</v>
      </c>
      <c r="BQ7" s="38">
        <v>84.7</v>
      </c>
      <c r="BR7" s="38">
        <v>86.75</v>
      </c>
      <c r="BS7" s="38">
        <v>96.62</v>
      </c>
      <c r="BT7" s="38">
        <v>100</v>
      </c>
      <c r="BU7" s="38">
        <v>100</v>
      </c>
      <c r="BV7" s="38">
        <v>83</v>
      </c>
      <c r="BW7" s="38">
        <v>84.32</v>
      </c>
      <c r="BX7" s="38">
        <v>96.57</v>
      </c>
      <c r="BY7" s="38">
        <v>96.54</v>
      </c>
      <c r="BZ7" s="38">
        <v>95.4</v>
      </c>
      <c r="CA7" s="38">
        <v>100.91</v>
      </c>
      <c r="CB7" s="38">
        <v>219.33</v>
      </c>
      <c r="CC7" s="38">
        <v>216.02</v>
      </c>
      <c r="CD7" s="38">
        <v>193.95</v>
      </c>
      <c r="CE7" s="38">
        <v>194.27</v>
      </c>
      <c r="CF7" s="38">
        <v>199.48</v>
      </c>
      <c r="CG7" s="38">
        <v>193.74</v>
      </c>
      <c r="CH7" s="38">
        <v>188.12</v>
      </c>
      <c r="CI7" s="38">
        <v>161.54</v>
      </c>
      <c r="CJ7" s="38">
        <v>162.81</v>
      </c>
      <c r="CK7" s="38">
        <v>163.19999999999999</v>
      </c>
      <c r="CL7" s="38">
        <v>136.86000000000001</v>
      </c>
      <c r="CM7" s="38" t="s">
        <v>104</v>
      </c>
      <c r="CN7" s="38" t="s">
        <v>104</v>
      </c>
      <c r="CO7" s="38" t="s">
        <v>104</v>
      </c>
      <c r="CP7" s="38" t="s">
        <v>104</v>
      </c>
      <c r="CQ7" s="38" t="s">
        <v>104</v>
      </c>
      <c r="CR7" s="38">
        <v>62.23</v>
      </c>
      <c r="CS7" s="38">
        <v>60</v>
      </c>
      <c r="CT7" s="38">
        <v>64.67</v>
      </c>
      <c r="CU7" s="38">
        <v>64.959999999999994</v>
      </c>
      <c r="CV7" s="38">
        <v>65.040000000000006</v>
      </c>
      <c r="CW7" s="38">
        <v>58.98</v>
      </c>
      <c r="CX7" s="38">
        <v>94.42</v>
      </c>
      <c r="CY7" s="38">
        <v>95.14</v>
      </c>
      <c r="CZ7" s="38">
        <v>95.12</v>
      </c>
      <c r="DA7" s="38">
        <v>95.87</v>
      </c>
      <c r="DB7" s="38">
        <v>95.89</v>
      </c>
      <c r="DC7" s="38">
        <v>86.56</v>
      </c>
      <c r="DD7" s="38">
        <v>86.78</v>
      </c>
      <c r="DE7" s="38">
        <v>91.76</v>
      </c>
      <c r="DF7" s="38">
        <v>92.3</v>
      </c>
      <c r="DG7" s="38">
        <v>92.55</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0.17</v>
      </c>
      <c r="EI7" s="38">
        <v>0.06</v>
      </c>
      <c r="EJ7" s="38">
        <v>0.04</v>
      </c>
      <c r="EK7" s="38">
        <v>0.38</v>
      </c>
      <c r="EL7" s="38">
        <v>0.17</v>
      </c>
      <c r="EM7" s="38">
        <v>0.13</v>
      </c>
      <c r="EN7" s="38">
        <v>0.1</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藤井　直樹</cp:lastModifiedBy>
  <cp:lastPrinted>2020-01-28T01:20:27Z</cp:lastPrinted>
  <dcterms:created xsi:type="dcterms:W3CDTF">2019-12-05T05:06:53Z</dcterms:created>
  <dcterms:modified xsi:type="dcterms:W3CDTF">2020-01-28T01:26:19Z</dcterms:modified>
  <cp:category/>
</cp:coreProperties>
</file>