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99 最終版\03 下水道事業\02 法非適用\"/>
    </mc:Choice>
  </mc:AlternateContent>
  <workbookProtection workbookAlgorithmName="SHA-512" workbookHashValue="IT+QlYDe5QLuQHOcCGoO+B8qx2HB1k8tIUNk08e+rCQ+O3htBGJn1VF/5m4rlJVLaKxC6D7eooapZQC8IUWPKg==" workbookSaltValue="zn1sNXrz0X+AQr896yly+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<sst xmlns="http://schemas.openxmlformats.org/spreadsheetml/2006/main" count="233" uniqueCount="114">
  <si>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</si>
  <si>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</si>
  <si>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</si>
  <si>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</si>
  <si>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</si>
  <si>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</si>
  <si>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</si>
  <si>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</si>
  <si>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</si>
  <si>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</si>
  <si>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</si>
  <si>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</si>
  <si>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</si>
  <si>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</si>
  <si>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</si>
  <si>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</si>
  <si>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</si>
  <si>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</si>
  <si>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</si>
  <si>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</si>
  <si>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</si>
  <si>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</si>
  <si>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</si>
  <si>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</si>
  <si>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</si>
  <si>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</si>
  <si>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</si>
  <si>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</si>
  <si>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</si>
  <si>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</si>
  <si>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</si>
  <si>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</si>
  <si>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</si>
  <si>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</si>
  <si>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</si>
  <si>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</si>
  <si>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</si>
  <si>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</si>
  <si>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</si>
  <si>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</si>
  <si>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</si>
  <si>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</si>
  <si>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</si>
  <si>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</si>
  <si>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</si>
  <si>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</si>
  <si>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</si>
  <si>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</si>
  <si>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</si>
  <si>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</si>
  <si>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</si>
  <si>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</si>
  <si>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</si>
  <si>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</si>
  <si>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</si>
  <si>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</si>
  <si>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</si>
  <si>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</si>
  <si>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</si>
  <si>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</si>
  <si>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</si>
  <si>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</si>
  <si>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</si>
  <si>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</si>
  <si>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</si>
  <si>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</si>
  <si>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</si>
  <si>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</si>
  <si>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</si>
  <si>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</si>
  <si>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</si>
  <si>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</si>
  <si>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</si>
  <si>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</si>
  <si>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</si>
  <si>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</si>
  <si>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</si>
  <si>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</si>
  <si>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</si>
  <si>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</si>
  <si>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</si>
  <si>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</si>
  <si>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</si>
  <si>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</si>
  <si>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</si>
  <si>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</si>
  <si>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</si>
  <si>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</si>
  <si>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</si>
  <si>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</si>
  <si>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</si>
  <si>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</si>
  <si>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</si>
  <si>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</si>
  <si>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</si>
  <si>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</si>
  <si>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</si>
  <si>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</si>
  <si>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柳井市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</si>
  <si>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</si>
  <si>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</si>
  <si>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</si>
  <si>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</si>
  <si>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</si>
  <si>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</si>
  <si>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</si>
  <si>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</si>
  <si>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</si>
  <si>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</si>
  <si>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</si>
  <si>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</si>
  <si>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令和２年度からの公営企業会計への移行を進め、公営企業会計に基づく経営状況の把握に努めたうえで、使用料収入の見通し及び見直しについても検討する。
　今後、下水道施設の老朽化が進み、施設管理に必要な経費の増大が予測されることから、ストックマネジメントの考え方に基づき、下水道施設全体を対象に計画的かつ効率的に管理していく必要がある。</t>
    <rPh sb="1" eb="3">
      <t>レイワ</t>
    </rPh>
    <rPh sb="4" eb="6">
      <t>ネンド</t>
    </rPh>
    <rPh sb="9" eb="11">
      <t>コウエイ</t>
    </rPh>
    <rPh sb="11" eb="13">
      <t>キギョウ</t>
    </rPh>
    <rPh sb="13" eb="15">
      <t>カイケイ</t>
    </rPh>
    <rPh sb="17" eb="19">
      <t>イコウ</t>
    </rPh>
    <rPh sb="20" eb="21">
      <t>スス</t>
    </rPh>
    <rPh sb="23" eb="25">
      <t>コウエイ</t>
    </rPh>
    <rPh sb="25" eb="27">
      <t>キギョウ</t>
    </rPh>
    <rPh sb="27" eb="29">
      <t>カイケイ</t>
    </rPh>
    <rPh sb="30" eb="31">
      <t>モト</t>
    </rPh>
    <rPh sb="33" eb="35">
      <t>ケイエイ</t>
    </rPh>
    <rPh sb="35" eb="37">
      <t>ジョウキョウ</t>
    </rPh>
    <rPh sb="38" eb="40">
      <t>ハアク</t>
    </rPh>
    <rPh sb="41" eb="42">
      <t>ツト</t>
    </rPh>
    <rPh sb="48" eb="51">
      <t>シヨウリョウ</t>
    </rPh>
    <rPh sb="51" eb="53">
      <t>シュウニュウ</t>
    </rPh>
    <rPh sb="54" eb="56">
      <t>ミトオ</t>
    </rPh>
    <rPh sb="57" eb="58">
      <t>オヨ</t>
    </rPh>
    <rPh sb="59" eb="61">
      <t>ミナオ</t>
    </rPh>
    <rPh sb="67" eb="69">
      <t>ケントウ</t>
    </rPh>
    <rPh sb="74" eb="76">
      <t>コンゴ</t>
    </rPh>
    <rPh sb="77" eb="80">
      <t>ゲスイドウ</t>
    </rPh>
    <rPh sb="80" eb="82">
      <t>シセツ</t>
    </rPh>
    <rPh sb="83" eb="86">
      <t>ロウキュウカ</t>
    </rPh>
    <rPh sb="87" eb="88">
      <t>スス</t>
    </rPh>
    <rPh sb="90" eb="92">
      <t>シセツ</t>
    </rPh>
    <rPh sb="92" eb="94">
      <t>カンリ</t>
    </rPh>
    <rPh sb="95" eb="97">
      <t>ヒツヨウ</t>
    </rPh>
    <rPh sb="98" eb="100">
      <t>ケイヒ</t>
    </rPh>
    <rPh sb="101" eb="103">
      <t>ゾウダイ</t>
    </rPh>
    <rPh sb="104" eb="106">
      <t>ヨソク</t>
    </rPh>
    <rPh sb="125" eb="126">
      <t>カンガ</t>
    </rPh>
    <rPh sb="127" eb="128">
      <t>カタ</t>
    </rPh>
    <rPh sb="129" eb="130">
      <t>モト</t>
    </rPh>
    <rPh sb="133" eb="136">
      <t>ゲスイドウ</t>
    </rPh>
    <rPh sb="136" eb="138">
      <t>シセツ</t>
    </rPh>
    <rPh sb="138" eb="140">
      <t>ゼンタイ</t>
    </rPh>
    <rPh sb="141" eb="143">
      <t>タイショウ</t>
    </rPh>
    <rPh sb="144" eb="147">
      <t>ケイカクテキ</t>
    </rPh>
    <rPh sb="149" eb="152">
      <t>コウリツテキ</t>
    </rPh>
    <rPh sb="153" eb="155">
      <t>カンリ</t>
    </rPh>
    <rPh sb="159" eb="161">
      <t>ヒツヨウ</t>
    </rPh>
    <phoneticPr fontId="4"/>
  </si>
  <si>
    <t>　特定環境保全公共下水道事業は、平成３年度に建設事業に着手し、平成11年度以降、順次供用を開始している。したがって、管渠の更新等老朽化対策を講じる段階には至っていない。</t>
    <rPh sb="1" eb="3">
      <t>トクテイ</t>
    </rPh>
    <rPh sb="3" eb="5">
      <t>カンキョウ</t>
    </rPh>
    <rPh sb="5" eb="7">
      <t>ホゼン</t>
    </rPh>
    <rPh sb="7" eb="9">
      <t>コウキョウ</t>
    </rPh>
    <rPh sb="9" eb="12">
      <t>ゲスイドウ</t>
    </rPh>
    <rPh sb="12" eb="14">
      <t>ジギョウ</t>
    </rPh>
    <rPh sb="16" eb="18">
      <t>ヘイセイ</t>
    </rPh>
    <rPh sb="19" eb="21">
      <t>ネンド</t>
    </rPh>
    <rPh sb="22" eb="24">
      <t>ケンセツ</t>
    </rPh>
    <rPh sb="24" eb="26">
      <t>ジギョウ</t>
    </rPh>
    <rPh sb="27" eb="29">
      <t>チャクシュ</t>
    </rPh>
    <rPh sb="31" eb="33">
      <t>ヘイセイ</t>
    </rPh>
    <rPh sb="35" eb="37">
      <t>ネンド</t>
    </rPh>
    <rPh sb="37" eb="39">
      <t>イコウ</t>
    </rPh>
    <rPh sb="40" eb="42">
      <t>ジュンジ</t>
    </rPh>
    <rPh sb="42" eb="44">
      <t>キョウヨウ</t>
    </rPh>
    <rPh sb="45" eb="47">
      <t>カイシ</t>
    </rPh>
    <rPh sb="58" eb="60">
      <t>カンキョ</t>
    </rPh>
    <rPh sb="61" eb="63">
      <t>コウシン</t>
    </rPh>
    <rPh sb="63" eb="64">
      <t>トウ</t>
    </rPh>
    <rPh sb="64" eb="67">
      <t>ロウキュウカ</t>
    </rPh>
    <rPh sb="67" eb="69">
      <t>タイサク</t>
    </rPh>
    <rPh sb="70" eb="71">
      <t>コウ</t>
    </rPh>
    <rPh sb="73" eb="75">
      <t>ダンカイ</t>
    </rPh>
    <rPh sb="77" eb="78">
      <t>イタ</t>
    </rPh>
    <phoneticPr fontId="4"/>
  </si>
  <si>
    <t>　特定環境保全公共下水道事業については、一部供用開始が平成11年度と遅く、処理区域内人口は増加しているが、処理区域内人口密度が低く事業効率が上がらない状況である。
　①収益的収支比率は前年と同水準であり、料金収入や一般会計繰入金で地方債償還金を含めた総費用を賄いきれない状況が続いている。
　④企業債残高対象事業比率は、毎年度の起債額を当該年度の元金償還額を上回らないよう制限しているため、前年よりも低い水準となった。
　⑤経費回収率、⑥汚水処理原価は前年と同水準ではあり、類似団体を上回る水準であるが、経営の実態は一般会計からの繰出金に依存しており、今後も投資の効率化や維持管理費の削減に努める必要がある。
　⑧水洗化率は、類似団体よりも高水準であるが、さらなる向上を目指し取り組んでいく必要がある。</t>
    <rPh sb="1" eb="3">
      <t>トクテイ</t>
    </rPh>
    <rPh sb="3" eb="5">
      <t>カンキョウ</t>
    </rPh>
    <rPh sb="5" eb="7">
      <t>ホゼン</t>
    </rPh>
    <rPh sb="7" eb="9">
      <t>コウキョウ</t>
    </rPh>
    <rPh sb="9" eb="12">
      <t>ゲスイドウ</t>
    </rPh>
    <rPh sb="12" eb="14">
      <t>ジギョウ</t>
    </rPh>
    <rPh sb="20" eb="22">
      <t>イチブ</t>
    </rPh>
    <rPh sb="22" eb="24">
      <t>キョウヨウ</t>
    </rPh>
    <rPh sb="24" eb="26">
      <t>カイシ</t>
    </rPh>
    <rPh sb="27" eb="29">
      <t>ヘイセイ</t>
    </rPh>
    <rPh sb="31" eb="33">
      <t>ネンド</t>
    </rPh>
    <rPh sb="34" eb="35">
      <t>オソ</t>
    </rPh>
    <rPh sb="45" eb="47">
      <t>ゾウカ</t>
    </rPh>
    <rPh sb="53" eb="55">
      <t>ショリ</t>
    </rPh>
    <rPh sb="55" eb="58">
      <t>クイキナイ</t>
    </rPh>
    <rPh sb="58" eb="60">
      <t>ジンコウ</t>
    </rPh>
    <rPh sb="60" eb="62">
      <t>ミツド</t>
    </rPh>
    <rPh sb="63" eb="64">
      <t>ヒク</t>
    </rPh>
    <rPh sb="65" eb="67">
      <t>ジギョウ</t>
    </rPh>
    <rPh sb="67" eb="69">
      <t>コウリツ</t>
    </rPh>
    <rPh sb="70" eb="71">
      <t>ア</t>
    </rPh>
    <rPh sb="75" eb="77">
      <t>ジョウキョウ</t>
    </rPh>
    <rPh sb="84" eb="87">
      <t>シュウエキテキ</t>
    </rPh>
    <rPh sb="87" eb="89">
      <t>シュウシ</t>
    </rPh>
    <rPh sb="89" eb="91">
      <t>ヒリツ</t>
    </rPh>
    <rPh sb="92" eb="94">
      <t>ゼンネン</t>
    </rPh>
    <rPh sb="95" eb="98">
      <t>ドウスイジュン</t>
    </rPh>
    <rPh sb="102" eb="104">
      <t>リョウキン</t>
    </rPh>
    <rPh sb="104" eb="106">
      <t>シュウニュウ</t>
    </rPh>
    <rPh sb="107" eb="109">
      <t>イッパン</t>
    </rPh>
    <rPh sb="109" eb="111">
      <t>カイケイ</t>
    </rPh>
    <rPh sb="111" eb="113">
      <t>クリイレ</t>
    </rPh>
    <rPh sb="113" eb="114">
      <t>キン</t>
    </rPh>
    <rPh sb="115" eb="117">
      <t>チホウ</t>
    </rPh>
    <rPh sb="117" eb="118">
      <t>サイ</t>
    </rPh>
    <rPh sb="118" eb="120">
      <t>ショウカン</t>
    </rPh>
    <rPh sb="120" eb="121">
      <t>キン</t>
    </rPh>
    <rPh sb="122" eb="123">
      <t>フク</t>
    </rPh>
    <rPh sb="125" eb="126">
      <t>ソウ</t>
    </rPh>
    <rPh sb="126" eb="128">
      <t>ヒヨウ</t>
    </rPh>
    <rPh sb="129" eb="130">
      <t>マカナ</t>
    </rPh>
    <rPh sb="135" eb="137">
      <t>ジョウキョウ</t>
    </rPh>
    <rPh sb="138" eb="139">
      <t>ツヅ</t>
    </rPh>
    <rPh sb="147" eb="149">
      <t>キギョウ</t>
    </rPh>
    <rPh sb="149" eb="150">
      <t>サイ</t>
    </rPh>
    <rPh sb="150" eb="152">
      <t>ザンダカ</t>
    </rPh>
    <rPh sb="152" eb="154">
      <t>タイショウ</t>
    </rPh>
    <rPh sb="154" eb="156">
      <t>ジギョウ</t>
    </rPh>
    <rPh sb="156" eb="158">
      <t>ヒリツ</t>
    </rPh>
    <rPh sb="160" eb="163">
      <t>マイネンド</t>
    </rPh>
    <rPh sb="164" eb="166">
      <t>キサイ</t>
    </rPh>
    <rPh sb="166" eb="167">
      <t>ガク</t>
    </rPh>
    <rPh sb="168" eb="170">
      <t>トウガイ</t>
    </rPh>
    <rPh sb="170" eb="172">
      <t>ネンド</t>
    </rPh>
    <rPh sb="173" eb="175">
      <t>ガンキン</t>
    </rPh>
    <rPh sb="175" eb="177">
      <t>ショウカン</t>
    </rPh>
    <rPh sb="177" eb="178">
      <t>ガク</t>
    </rPh>
    <rPh sb="179" eb="181">
      <t>ウワマワ</t>
    </rPh>
    <rPh sb="186" eb="188">
      <t>セイゲン</t>
    </rPh>
    <rPh sb="195" eb="197">
      <t>ゼンネン</t>
    </rPh>
    <rPh sb="200" eb="201">
      <t>ヒク</t>
    </rPh>
    <rPh sb="202" eb="204">
      <t>スイジュン</t>
    </rPh>
    <rPh sb="212" eb="214">
      <t>ケイヒ</t>
    </rPh>
    <rPh sb="214" eb="216">
      <t>カイシュウ</t>
    </rPh>
    <rPh sb="216" eb="217">
      <t>リツ</t>
    </rPh>
    <rPh sb="219" eb="221">
      <t>オスイ</t>
    </rPh>
    <rPh sb="221" eb="223">
      <t>ショリ</t>
    </rPh>
    <rPh sb="223" eb="225">
      <t>ゲンカ</t>
    </rPh>
    <rPh sb="226" eb="228">
      <t>ゼンネン</t>
    </rPh>
    <rPh sb="229" eb="232">
      <t>ドウスイジュン</t>
    </rPh>
    <rPh sb="237" eb="239">
      <t>ルイジ</t>
    </rPh>
    <rPh sb="239" eb="241">
      <t>ダンタイ</t>
    </rPh>
    <rPh sb="245" eb="247">
      <t>スイジュン</t>
    </rPh>
    <rPh sb="252" eb="254">
      <t>ケイエイ</t>
    </rPh>
    <rPh sb="255" eb="257">
      <t>ジッタイ</t>
    </rPh>
    <rPh sb="258" eb="260">
      <t>イッパン</t>
    </rPh>
    <rPh sb="260" eb="262">
      <t>カイケイ</t>
    </rPh>
    <rPh sb="265" eb="267">
      <t>クリダ</t>
    </rPh>
    <rPh sb="267" eb="268">
      <t>キン</t>
    </rPh>
    <rPh sb="269" eb="271">
      <t>イゾン</t>
    </rPh>
    <rPh sb="276" eb="278">
      <t>コンゴ</t>
    </rPh>
    <rPh sb="279" eb="281">
      <t>トウシ</t>
    </rPh>
    <rPh sb="282" eb="285">
      <t>コウリツカ</t>
    </rPh>
    <rPh sb="286" eb="288">
      <t>イジ</t>
    </rPh>
    <rPh sb="288" eb="291">
      <t>カンリヒ</t>
    </rPh>
    <rPh sb="292" eb="294">
      <t>サクゲン</t>
    </rPh>
    <rPh sb="295" eb="296">
      <t>ツト</t>
    </rPh>
    <rPh sb="298" eb="300">
      <t>ヒツヨウ</t>
    </rPh>
    <rPh sb="307" eb="310">
      <t>スイセンカ</t>
    </rPh>
    <rPh sb="310" eb="311">
      <t>リツ</t>
    </rPh>
    <rPh sb="313" eb="315">
      <t>ルイジ</t>
    </rPh>
    <rPh sb="315" eb="317">
      <t>ダンタイ</t>
    </rPh>
    <rPh sb="320" eb="323">
      <t>コウスイジュン</t>
    </rPh>
    <rPh sb="332" eb="334">
      <t>コウジョウ</t>
    </rPh>
    <rPh sb="335" eb="337">
      <t>メザ</t>
    </rPh>
    <rPh sb="338" eb="339">
      <t>ト</t>
    </rPh>
    <rPh sb="340" eb="341">
      <t>ク</t>
    </rPh>
    <rPh sb="345" eb="34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</si>
</sst>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61-4A17-9E36-49276EA089BA}"/>
            </c:ext>
          </c:extLst>
        </c:ser>
        <c:dLbls>
          <c:showLegendKey val="0"/>
          <c:showVal val="0"/>
          <c:showCatName val="0"/>
          <c:showSerName val="0"/>
          <c:showPercent val="0"/>
          <c:showBubbleSize val="0"/>
        </c:dLbls>
        <c:gapWidth val="150"/>
        <c:axId val="163266944"/>
        <c:axId val="163264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2361-4A17-9E36-49276EA089BA}"/>
            </c:ext>
          </c:extLst>
        </c:ser>
        <c:dLbls>
          <c:showLegendKey val="0"/>
          <c:showVal val="0"/>
          <c:showCatName val="0"/>
          <c:showSerName val="0"/>
          <c:showPercent val="0"/>
          <c:showBubbleSize val="0"/>
        </c:dLbls>
        <c:marker val="1"/>
        <c:smooth val="0"/>
        <c:axId val="163266944"/>
        <c:axId val="163264592"/>
      </c:lineChart>
      <c:dateAx>
        <c:axId val="163266944"/>
        <c:scaling>
          <c:orientation val="minMax"/>
        </c:scaling>
        <c:delete val="1"/>
        <c:axPos val="b"/>
        <c:numFmt formatCode="ge" sourceLinked="1"/>
        <c:majorTickMark val="none"/>
        <c:minorTickMark val="none"/>
        <c:tickLblPos val="none"/>
        <c:crossAx val="163264592"/>
        <c:crosses val="autoZero"/>
        <c:auto val="1"/>
        <c:lblOffset val="100"/>
        <c:baseTimeUnit val="years"/>
      </c:dateAx>
      <c:valAx>
        <c:axId val="16326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3266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60.68</c:v>
                </c:pt>
                <c:pt idx="1">
                  <c:v>60.49</c:v>
                </c:pt>
                <c:pt idx="2">
                  <c:v>60.03</c:v>
                </c:pt>
                <c:pt idx="3">
                  <c:v>92.69</c:v>
                </c:pt>
                <c:pt idx="4">
                  <c:v>93.58</c:v>
                </c:pt>
              </c:numCache>
            </c:numRef>
          </c:val>
          <c:extLst xmlns:c16r2="http://schemas.microsoft.com/office/drawing/2015/06/chart">
            <c:ext xmlns:c16="http://schemas.microsoft.com/office/drawing/2014/chart" uri="{C3380CC4-5D6E-409C-BE32-E72D297353CC}">
              <c16:uniqueId val="{00000000-21D7-4B92-BD89-015A08666001}"/>
            </c:ext>
          </c:extLst>
        </c:ser>
        <c:dLbls>
          <c:showLegendKey val="0"/>
          <c:showVal val="0"/>
          <c:showCatName val="0"/>
          <c:showSerName val="0"/>
          <c:showPercent val="0"/>
          <c:showBubbleSize val="0"/>
        </c:dLbls>
        <c:gapWidth val="150"/>
        <c:axId val="373673736"/>
        <c:axId val="3736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1D7-4B92-BD89-015A08666001}"/>
            </c:ext>
          </c:extLst>
        </c:ser>
        <c:dLbls>
          <c:showLegendKey val="0"/>
          <c:showVal val="0"/>
          <c:showCatName val="0"/>
          <c:showSerName val="0"/>
          <c:showPercent val="0"/>
          <c:showBubbleSize val="0"/>
        </c:dLbls>
        <c:marker val="1"/>
        <c:smooth val="0"/>
        <c:axId val="373673736"/>
        <c:axId val="373667072"/>
      </c:lineChart>
      <c:dateAx>
        <c:axId val="373673736"/>
        <c:scaling>
          <c:orientation val="minMax"/>
        </c:scaling>
        <c:delete val="1"/>
        <c:axPos val="b"/>
        <c:numFmt formatCode="ge" sourceLinked="1"/>
        <c:majorTickMark val="none"/>
        <c:minorTickMark val="none"/>
        <c:tickLblPos val="none"/>
        <c:crossAx val="373667072"/>
        <c:crosses val="autoZero"/>
        <c:auto val="1"/>
        <c:lblOffset val="100"/>
        <c:baseTimeUnit val="years"/>
      </c:dateAx>
      <c:valAx>
        <c:axId val="373667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3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EB-4A27-8ADC-A5174215D117}"/>
            </c:ext>
          </c:extLst>
        </c:ser>
        <c:dLbls>
          <c:showLegendKey val="0"/>
          <c:showVal val="0"/>
          <c:showCatName val="0"/>
          <c:showSerName val="0"/>
          <c:showPercent val="0"/>
          <c:showBubbleSize val="0"/>
        </c:dLbls>
        <c:gapWidth val="150"/>
        <c:axId val="373671384"/>
        <c:axId val="373667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EB-4A27-8ADC-A5174215D117}"/>
            </c:ext>
          </c:extLst>
        </c:ser>
        <c:dLbls>
          <c:showLegendKey val="0"/>
          <c:showVal val="0"/>
          <c:showCatName val="0"/>
          <c:showSerName val="0"/>
          <c:showPercent val="0"/>
          <c:showBubbleSize val="0"/>
        </c:dLbls>
        <c:marker val="1"/>
        <c:smooth val="0"/>
        <c:axId val="373671384"/>
        <c:axId val="373667464"/>
      </c:lineChart>
      <c:dateAx>
        <c:axId val="373671384"/>
        <c:scaling>
          <c:orientation val="minMax"/>
        </c:scaling>
        <c:delete val="1"/>
        <c:axPos val="b"/>
        <c:numFmt formatCode="ge" sourceLinked="1"/>
        <c:majorTickMark val="none"/>
        <c:minorTickMark val="none"/>
        <c:tickLblPos val="none"/>
        <c:crossAx val="373667464"/>
        <c:crosses val="autoZero"/>
        <c:auto val="1"/>
        <c:lblOffset val="100"/>
        <c:baseTimeUnit val="years"/>
      </c:dateAx>
      <c:valAx>
        <c:axId val="373667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1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843-4FC8-BFE1-8F88DBAB7CB0}"/>
            </c:ext>
          </c:extLst>
        </c:ser>
        <c:dLbls>
          <c:showLegendKey val="0"/>
          <c:showVal val="0"/>
          <c:showCatName val="0"/>
          <c:showSerName val="0"/>
          <c:showPercent val="0"/>
          <c:showBubbleSize val="0"/>
        </c:dLbls>
        <c:gapWidth val="150"/>
        <c:axId val="373669424"/>
        <c:axId val="37366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843-4FC8-BFE1-8F88DBAB7CB0}"/>
            </c:ext>
          </c:extLst>
        </c:ser>
        <c:dLbls>
          <c:showLegendKey val="0"/>
          <c:showVal val="0"/>
          <c:showCatName val="0"/>
          <c:showSerName val="0"/>
          <c:showPercent val="0"/>
          <c:showBubbleSize val="0"/>
        </c:dLbls>
        <c:marker val="1"/>
        <c:smooth val="0"/>
        <c:axId val="373669424"/>
        <c:axId val="373667856"/>
      </c:lineChart>
      <c:dateAx>
        <c:axId val="373669424"/>
        <c:scaling>
          <c:orientation val="minMax"/>
        </c:scaling>
        <c:delete val="1"/>
        <c:axPos val="b"/>
        <c:numFmt formatCode="ge" sourceLinked="1"/>
        <c:majorTickMark val="none"/>
        <c:minorTickMark val="none"/>
        <c:tickLblPos val="none"/>
        <c:crossAx val="373667856"/>
        <c:crosses val="autoZero"/>
        <c:auto val="1"/>
        <c:lblOffset val="100"/>
        <c:baseTimeUnit val="years"/>
      </c:dateAx>
      <c:valAx>
        <c:axId val="37366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6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66C-4D3C-937C-21B62C99DABC}"/>
            </c:ext>
          </c:extLst>
        </c:ser>
        <c:dLbls>
          <c:showLegendKey val="0"/>
          <c:showVal val="0"/>
          <c:showCatName val="0"/>
          <c:showSerName val="0"/>
          <c:showPercent val="0"/>
          <c:showBubbleSize val="0"/>
        </c:dLbls>
        <c:gapWidth val="150"/>
        <c:axId val="373670600"/>
        <c:axId val="373669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66C-4D3C-937C-21B62C99DABC}"/>
            </c:ext>
          </c:extLst>
        </c:ser>
        <c:dLbls>
          <c:showLegendKey val="0"/>
          <c:showVal val="0"/>
          <c:showCatName val="0"/>
          <c:showSerName val="0"/>
          <c:showPercent val="0"/>
          <c:showBubbleSize val="0"/>
        </c:dLbls>
        <c:marker val="1"/>
        <c:smooth val="0"/>
        <c:axId val="373670600"/>
        <c:axId val="373669032"/>
      </c:lineChart>
      <c:dateAx>
        <c:axId val="373670600"/>
        <c:scaling>
          <c:orientation val="minMax"/>
        </c:scaling>
        <c:delete val="1"/>
        <c:axPos val="b"/>
        <c:numFmt formatCode="ge" sourceLinked="1"/>
        <c:majorTickMark val="none"/>
        <c:minorTickMark val="none"/>
        <c:tickLblPos val="none"/>
        <c:crossAx val="373669032"/>
        <c:crosses val="autoZero"/>
        <c:auto val="1"/>
        <c:lblOffset val="100"/>
        <c:baseTimeUnit val="years"/>
      </c:dateAx>
      <c:valAx>
        <c:axId val="373669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0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25D-466E-9FBC-4720B2D9CBE4}"/>
            </c:ext>
          </c:extLst>
        </c:ser>
        <c:dLbls>
          <c:showLegendKey val="0"/>
          <c:showVal val="0"/>
          <c:showCatName val="0"/>
          <c:showSerName val="0"/>
          <c:showPercent val="0"/>
          <c:showBubbleSize val="0"/>
        </c:dLbls>
        <c:gapWidth val="150"/>
        <c:axId val="373672952"/>
        <c:axId val="373673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25D-466E-9FBC-4720B2D9CBE4}"/>
            </c:ext>
          </c:extLst>
        </c:ser>
        <c:dLbls>
          <c:showLegendKey val="0"/>
          <c:showVal val="0"/>
          <c:showCatName val="0"/>
          <c:showSerName val="0"/>
          <c:showPercent val="0"/>
          <c:showBubbleSize val="0"/>
        </c:dLbls>
        <c:marker val="1"/>
        <c:smooth val="0"/>
        <c:axId val="373672952"/>
        <c:axId val="373673344"/>
      </c:lineChart>
      <c:dateAx>
        <c:axId val="373672952"/>
        <c:scaling>
          <c:orientation val="minMax"/>
        </c:scaling>
        <c:delete val="1"/>
        <c:axPos val="b"/>
        <c:numFmt formatCode="ge" sourceLinked="1"/>
        <c:majorTickMark val="none"/>
        <c:minorTickMark val="none"/>
        <c:tickLblPos val="none"/>
        <c:crossAx val="373673344"/>
        <c:crosses val="autoZero"/>
        <c:auto val="1"/>
        <c:lblOffset val="100"/>
        <c:baseTimeUnit val="years"/>
      </c:dateAx>
      <c:valAx>
        <c:axId val="373673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67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2531.7399999999998</c:v>
                </c:pt>
                <c:pt idx="1">
                  <c:v>2446.5100000000002</c:v>
                </c:pt>
                <c:pt idx="2">
                  <c:v>686.99</c:v>
                </c:pt>
                <c:pt idx="3">
                  <c:v>558.88</c:v>
                </c:pt>
                <c:pt idx="4">
                  <c:v>372.78</c:v>
                </c:pt>
              </c:numCache>
            </c:numRef>
          </c:val>
          <c:extLst xmlns:c16r2="http://schemas.microsoft.com/office/drawing/2015/06/chart">
            <c:ext xmlns:c16="http://schemas.microsoft.com/office/drawing/2014/chart" uri="{C3380CC4-5D6E-409C-BE32-E72D297353CC}">
              <c16:uniqueId val="{00000000-F337-4602-AB47-0248B7164A8B}"/>
            </c:ext>
          </c:extLst>
        </c:ser>
        <c:dLbls>
          <c:showLegendKey val="0"/>
          <c:showVal val="0"/>
          <c:showCatName val="0"/>
          <c:showSerName val="0"/>
          <c:showPercent val="0"/>
          <c:showBubbleSize val="0"/>
        </c:dLbls>
        <c:gapWidth val="150"/>
        <c:axId val="374306192"/>
        <c:axId val="37430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F337-4602-AB47-0248B7164A8B}"/>
            </c:ext>
          </c:extLst>
        </c:ser>
        <c:dLbls>
          <c:showLegendKey val="0"/>
          <c:showVal val="0"/>
          <c:showCatName val="0"/>
          <c:showSerName val="0"/>
          <c:showPercent val="0"/>
          <c:showBubbleSize val="0"/>
        </c:dLbls>
        <c:marker val="1"/>
        <c:smooth val="0"/>
        <c:axId val="374306192"/>
        <c:axId val="374306584"/>
      </c:lineChart>
      <c:dateAx>
        <c:axId val="374306192"/>
        <c:scaling>
          <c:orientation val="minMax"/>
        </c:scaling>
        <c:delete val="1"/>
        <c:axPos val="b"/>
        <c:numFmt formatCode="ge" sourceLinked="1"/>
        <c:majorTickMark val="none"/>
        <c:minorTickMark val="none"/>
        <c:tickLblPos val="none"/>
        <c:crossAx val="374306584"/>
        <c:crosses val="autoZero"/>
        <c:auto val="1"/>
        <c:lblOffset val="100"/>
        <c:baseTimeUnit val="years"/>
      </c:dateAx>
      <c:valAx>
        <c:axId val="37430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41.45</c:v>
                </c:pt>
                <c:pt idx="1">
                  <c:v>42.13</c:v>
                </c:pt>
                <c:pt idx="2">
                  <c:v>80.64</c:v>
                </c:pt>
                <c:pt idx="3">
                  <c:v>79.77</c:v>
                </c:pt>
                <c:pt idx="4">
                  <c:v>81.73</c:v>
                </c:pt>
              </c:numCache>
            </c:numRef>
          </c:val>
          <c:extLst xmlns:c16r2="http://schemas.microsoft.com/office/drawing/2015/06/chart">
            <c:ext xmlns:c16="http://schemas.microsoft.com/office/drawing/2014/chart" uri="{C3380CC4-5D6E-409C-BE32-E72D297353CC}">
              <c16:uniqueId val="{00000000-19D3-46A1-84D1-262757B5D836}"/>
            </c:ext>
          </c:extLst>
        </c:ser>
        <c:dLbls>
          <c:showLegendKey val="0"/>
          <c:showVal val="0"/>
          <c:showCatName val="0"/>
          <c:showSerName val="0"/>
          <c:showPercent val="0"/>
          <c:showBubbleSize val="0"/>
        </c:dLbls>
        <c:gapWidth val="150"/>
        <c:axId val="374307760"/>
        <c:axId val="37430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19D3-46A1-84D1-262757B5D836}"/>
            </c:ext>
          </c:extLst>
        </c:ser>
        <c:dLbls>
          <c:showLegendKey val="0"/>
          <c:showVal val="0"/>
          <c:showCatName val="0"/>
          <c:showSerName val="0"/>
          <c:showPercent val="0"/>
          <c:showBubbleSize val="0"/>
        </c:dLbls>
        <c:marker val="1"/>
        <c:smooth val="0"/>
        <c:axId val="374307760"/>
        <c:axId val="374309328"/>
      </c:lineChart>
      <c:dateAx>
        <c:axId val="374307760"/>
        <c:scaling>
          <c:orientation val="minMax"/>
        </c:scaling>
        <c:delete val="1"/>
        <c:axPos val="b"/>
        <c:numFmt formatCode="ge" sourceLinked="1"/>
        <c:majorTickMark val="none"/>
        <c:minorTickMark val="none"/>
        <c:tickLblPos val="none"/>
        <c:crossAx val="374309328"/>
        <c:crosses val="autoZero"/>
        <c:auto val="1"/>
        <c:lblOffset val="100"/>
        <c:baseTimeUnit val="years"/>
      </c:dateAx>
      <c:valAx>
        <c:axId val="37430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0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403.92</c:v>
                </c:pt>
                <c:pt idx="1">
                  <c:v>399.18</c:v>
                </c:pt>
                <c:pt idx="2">
                  <c:v>208.65</c:v>
                </c:pt>
                <c:pt idx="3">
                  <c:v>212.57</c:v>
                </c:pt>
                <c:pt idx="4">
                  <c:v>210.91</c:v>
                </c:pt>
              </c:numCache>
            </c:numRef>
          </c:val>
          <c:extLst xmlns:c16r2="http://schemas.microsoft.com/office/drawing/2015/06/chart">
            <c:ext xmlns:c16="http://schemas.microsoft.com/office/drawing/2014/chart" uri="{C3380CC4-5D6E-409C-BE32-E72D297353CC}">
              <c16:uniqueId val="{00000000-1D58-439E-A0B1-4A81EF56B161}"/>
            </c:ext>
          </c:extLst>
        </c:ser>
        <c:dLbls>
          <c:showLegendKey val="0"/>
          <c:showVal val="0"/>
          <c:showCatName val="0"/>
          <c:showSerName val="0"/>
          <c:showPercent val="0"/>
          <c:showBubbleSize val="0"/>
        </c:dLbls>
        <c:gapWidth val="150"/>
        <c:axId val="374312072"/>
        <c:axId val="374305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1D58-439E-A0B1-4A81EF56B161}"/>
            </c:ext>
          </c:extLst>
        </c:ser>
        <c:dLbls>
          <c:showLegendKey val="0"/>
          <c:showVal val="0"/>
          <c:showCatName val="0"/>
          <c:showSerName val="0"/>
          <c:showPercent val="0"/>
          <c:showBubbleSize val="0"/>
        </c:dLbls>
        <c:marker val="1"/>
        <c:smooth val="0"/>
        <c:axId val="374312072"/>
        <c:axId val="374305016"/>
      </c:lineChart>
      <c:dateAx>
        <c:axId val="374312072"/>
        <c:scaling>
          <c:orientation val="minMax"/>
        </c:scaling>
        <c:delete val="1"/>
        <c:axPos val="b"/>
        <c:numFmt formatCode="ge" sourceLinked="1"/>
        <c:majorTickMark val="none"/>
        <c:minorTickMark val="none"/>
        <c:tickLblPos val="none"/>
        <c:crossAx val="374305016"/>
        <c:crosses val="autoZero"/>
        <c:auto val="1"/>
        <c:lblOffset val="100"/>
        <c:baseTimeUnit val="years"/>
      </c:dateAx>
      <c:valAx>
        <c:axId val="374305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12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F0C-4AEF-9C68-3EA0D3C9FB7B}"/>
            </c:ext>
          </c:extLst>
        </c:ser>
        <c:dLbls>
          <c:showLegendKey val="0"/>
          <c:showVal val="0"/>
          <c:showCatName val="0"/>
          <c:showSerName val="0"/>
          <c:showPercent val="0"/>
          <c:showBubbleSize val="0"/>
        </c:dLbls>
        <c:gapWidth val="150"/>
        <c:axId val="374309720"/>
        <c:axId val="374310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3F0C-4AEF-9C68-3EA0D3C9FB7B}"/>
            </c:ext>
          </c:extLst>
        </c:ser>
        <c:dLbls>
          <c:showLegendKey val="0"/>
          <c:showVal val="0"/>
          <c:showCatName val="0"/>
          <c:showSerName val="0"/>
          <c:showPercent val="0"/>
          <c:showBubbleSize val="0"/>
        </c:dLbls>
        <c:marker val="1"/>
        <c:smooth val="0"/>
        <c:axId val="374309720"/>
        <c:axId val="374310112"/>
      </c:lineChart>
      <c:dateAx>
        <c:axId val="374309720"/>
        <c:scaling>
          <c:orientation val="minMax"/>
        </c:scaling>
        <c:delete val="1"/>
        <c:axPos val="b"/>
        <c:numFmt formatCode="ge" sourceLinked="1"/>
        <c:majorTickMark val="none"/>
        <c:minorTickMark val="none"/>
        <c:tickLblPos val="none"/>
        <c:crossAx val="374310112"/>
        <c:crosses val="autoZero"/>
        <c:auto val="1"/>
        <c:lblOffset val="100"/>
        <c:baseTimeUnit val="years"/>
      </c:dateAx>
      <c:valAx>
        <c:axId val="37431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09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94.37</c:v>
                </c:pt>
                <c:pt idx="1">
                  <c:v>94.47</c:v>
                </c:pt>
                <c:pt idx="2">
                  <c:v>94.01</c:v>
                </c:pt>
                <c:pt idx="3">
                  <c:v>94.09</c:v>
                </c:pt>
                <c:pt idx="4">
                  <c:v>92.62</c:v>
                </c:pt>
              </c:numCache>
            </c:numRef>
          </c:val>
          <c:extLst xmlns:c16r2="http://schemas.microsoft.com/office/drawing/2015/06/chart">
            <c:ext xmlns:c16="http://schemas.microsoft.com/office/drawing/2014/chart" uri="{C3380CC4-5D6E-409C-BE32-E72D297353CC}">
              <c16:uniqueId val="{00000000-3A32-4DC4-94A3-7A082EB5877C}"/>
            </c:ext>
          </c:extLst>
        </c:ser>
        <c:dLbls>
          <c:showLegendKey val="0"/>
          <c:showVal val="0"/>
          <c:showCatName val="0"/>
          <c:showSerName val="0"/>
          <c:showPercent val="0"/>
          <c:showBubbleSize val="0"/>
        </c:dLbls>
        <c:gapWidth val="150"/>
        <c:axId val="374310896"/>
        <c:axId val="37431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3A32-4DC4-94A3-7A082EB5877C}"/>
            </c:ext>
          </c:extLst>
        </c:ser>
        <c:dLbls>
          <c:showLegendKey val="0"/>
          <c:showVal val="0"/>
          <c:showCatName val="0"/>
          <c:showSerName val="0"/>
          <c:showPercent val="0"/>
          <c:showBubbleSize val="0"/>
        </c:dLbls>
        <c:marker val="1"/>
        <c:smooth val="0"/>
        <c:axId val="374310896"/>
        <c:axId val="374311288"/>
      </c:lineChart>
      <c:dateAx>
        <c:axId val="374310896"/>
        <c:scaling>
          <c:orientation val="minMax"/>
        </c:scaling>
        <c:delete val="1"/>
        <c:axPos val="b"/>
        <c:numFmt formatCode="ge" sourceLinked="1"/>
        <c:majorTickMark val="none"/>
        <c:minorTickMark val="none"/>
        <c:tickLblPos val="none"/>
        <c:crossAx val="374311288"/>
        <c:crosses val="autoZero"/>
        <c:auto val="1"/>
        <c:lblOffset val="100"/>
        <c:baseTimeUnit val="years"/>
      </c:dateAx>
      <c:valAx>
        <c:axId val="37431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431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柳井市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32031</v>
      </c>
      <c r="AM8" s="50"/>
      <c r="AN8" s="50"/>
      <c r="AO8" s="50"/>
      <c r="AP8" s="50"/>
      <c r="AQ8" s="50"/>
      <c r="AR8" s="50"/>
      <c r="AS8" s="50"/>
      <c r="AT8" s="45">
        <f>データ!T6</f>
        <v>140.05000000000001</v>
      </c>
      <c r="AU8" s="45"/>
      <c r="AV8" s="45"/>
      <c r="AW8" s="45"/>
      <c r="AX8" s="45"/>
      <c r="AY8" s="45"/>
      <c r="AZ8" s="45"/>
      <c r="BA8" s="45"/>
      <c r="BB8" s="45">
        <f>データ!U6</f>
        <v>228.71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7.24</v>
      </c>
      <c r="Q10" s="45"/>
      <c r="R10" s="45"/>
      <c r="S10" s="45"/>
      <c r="T10" s="45"/>
      <c r="U10" s="45"/>
      <c r="V10" s="45"/>
      <c r="W10" s="45">
        <f>データ!Q6</f>
        <v>89.08</v>
      </c>
      <c r="X10" s="45"/>
      <c r="Y10" s="45"/>
      <c r="Z10" s="45"/>
      <c r="AA10" s="45"/>
      <c r="AB10" s="45"/>
      <c r="AC10" s="45"/>
      <c r="AD10" s="50">
        <f>データ!R6</f>
        <v>3132</v>
      </c>
      <c r="AE10" s="50"/>
      <c r="AF10" s="50"/>
      <c r="AG10" s="50"/>
      <c r="AH10" s="50"/>
      <c r="AI10" s="50"/>
      <c r="AJ10" s="50"/>
      <c r="AK10" s="2"/>
      <c r="AL10" s="50">
        <f>データ!V6</f>
        <v>2303</v>
      </c>
      <c r="AM10" s="50"/>
      <c r="AN10" s="50"/>
      <c r="AO10" s="50"/>
      <c r="AP10" s="50"/>
      <c r="AQ10" s="50"/>
      <c r="AR10" s="50"/>
      <c r="AS10" s="50"/>
      <c r="AT10" s="45">
        <f>データ!W6</f>
        <v>0.9</v>
      </c>
      <c r="AU10" s="45"/>
      <c r="AV10" s="45"/>
      <c r="AW10" s="45"/>
      <c r="AX10" s="45"/>
      <c r="AY10" s="45"/>
      <c r="AZ10" s="45"/>
      <c r="BA10" s="45"/>
      <c r="BB10" s="45">
        <f>データ!X6</f>
        <v>2558.89</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44</v>
      </c>
      <c r="O86" s="26" t="str">
        <f>データ!EO6</f>
        <v>【0.12】</v>
      </c>
    </row>
  </sheetData>
  <sheetProtection algorithmName="SHA-512" hashValue="excYXTwuQduKv5aqdjasSvob+WIl6tvcVtaKs6BHxAJY3IJUm8QjOUgAZmEmp+J9V6QDVKIX/xO+MtJBDc9jhQ==" saltValue="QlTtOSOEIwpFENZQfJXs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352128</v>
      </c>
      <c r="D6" s="33">
        <f t="shared" si="3"/>
        <v>47</v>
      </c>
      <c r="E6" s="33">
        <f t="shared" si="3"/>
        <v>17</v>
      </c>
      <c r="F6" s="33">
        <f t="shared" si="3"/>
        <v>4</v>
      </c>
      <c r="G6" s="33">
        <f t="shared" si="3"/>
        <v>0</v>
      </c>
      <c r="H6" s="33" t="str">
        <f t="shared" si="3"/>
        <v>山口県　柳井市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7.24</v>
      </c>
      <c r="Q6" s="34">
        <f t="shared" si="3"/>
        <v>89.08</v>
      </c>
      <c r="R6" s="34">
        <f t="shared" si="3"/>
        <v>3132</v>
      </c>
      <c r="S6" s="34">
        <f t="shared" si="3"/>
        <v>32031</v>
      </c>
      <c r="T6" s="34">
        <f t="shared" si="3"/>
        <v>140.05000000000001</v>
      </c>
      <c r="U6" s="34">
        <f t="shared" si="3"/>
        <v>228.71</v>
      </c>
      <c r="V6" s="34">
        <f t="shared" si="3"/>
        <v>2303</v>
      </c>
      <c r="W6" s="34">
        <f t="shared" si="3"/>
        <v>0.9</v>
      </c>
      <c r="X6" s="34">
        <f t="shared" si="3"/>
        <v>2558.89</v>
      </c>
      <c r="Y6" s="35">
        <f>IF(Y7="",NA(),Y7)</f>
        <v>60.68</v>
      </c>
      <c r="Z6" s="35">
        <f t="shared" ref="Z6:AH6" si="4">IF(Z7="",NA(),Z7)</f>
        <v>60.49</v>
      </c>
      <c r="AA6" s="35">
        <f t="shared" si="4"/>
        <v>60.03</v>
      </c>
      <c r="AB6" s="35">
        <f t="shared" si="4"/>
        <v>92.69</v>
      </c>
      <c r="AC6" s="35">
        <f t="shared" si="4"/>
        <v>93.58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2531.7399999999998</v>
      </c>
      <c r="BG6" s="35">
        <f t="shared" ref="BG6:BO6" si="7">IF(BG7="",NA(),BG7)</f>
        <v>2446.5100000000002</v>
      </c>
      <c r="BH6" s="35">
        <f t="shared" si="7"/>
        <v>686.99</v>
      </c>
      <c r="BI6" s="35">
        <f t="shared" si="7"/>
        <v>558.88</v>
      </c>
      <c r="BJ6" s="35">
        <f t="shared" si="7"/>
        <v>372.78</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41.45</v>
      </c>
      <c r="BR6" s="35">
        <f t="shared" ref="BR6:BZ6" si="8">IF(BR7="",NA(),BR7)</f>
        <v>42.13</v>
      </c>
      <c r="BS6" s="35">
        <f t="shared" si="8"/>
        <v>80.64</v>
      </c>
      <c r="BT6" s="35">
        <f t="shared" si="8"/>
        <v>79.77</v>
      </c>
      <c r="BU6" s="35">
        <f t="shared" si="8"/>
        <v>81.73</v>
      </c>
      <c r="BV6" s="35">
        <f t="shared" si="8"/>
        <v>66.56</v>
      </c>
      <c r="BW6" s="35">
        <f t="shared" si="8"/>
        <v>66.22</v>
      </c>
      <c r="BX6" s="35">
        <f t="shared" si="8"/>
        <v>69.87</v>
      </c>
      <c r="BY6" s="35">
        <f t="shared" si="8"/>
        <v>74.3</v>
      </c>
      <c r="BZ6" s="35">
        <f t="shared" si="8"/>
        <v>72.260000000000005</v>
      </c>
      <c r="CA6" s="34" t="str">
        <f>IF(CA7="","",IF(CA7="-","【-】","【"&amp;SUBSTITUTE(TEXT(CA7,"#,##0.00"),"-","△")&amp;"】"))</f>
        <v>【74.48】</v>
      </c>
      <c r="CB6" s="35">
        <f>IF(CB7="",NA(),CB7)</f>
        <v>403.92</v>
      </c>
      <c r="CC6" s="35">
        <f t="shared" ref="CC6:CK6" si="9">IF(CC7="",NA(),CC7)</f>
        <v>399.18</v>
      </c>
      <c r="CD6" s="35">
        <f t="shared" si="9"/>
        <v>208.65</v>
      </c>
      <c r="CE6" s="35">
        <f t="shared" si="9"/>
        <v>212.57</v>
      </c>
      <c r="CF6" s="35">
        <f t="shared" si="9"/>
        <v>210.91</v>
      </c>
      <c r="CG6" s="35">
        <f t="shared" si="9"/>
        <v>244.29</v>
      </c>
      <c r="CH6" s="35">
        <f t="shared" si="9"/>
        <v>246.72</v>
      </c>
      <c r="CI6" s="35">
        <f t="shared" si="9"/>
        <v>234.96</v>
      </c>
      <c r="CJ6" s="35">
        <f t="shared" si="9"/>
        <v>221.81</v>
      </c>
      <c r="CK6" s="35">
        <f t="shared" si="9"/>
        <v>230.02</v>
      </c>
      <c r="CL6" s="34" t="str">
        <f>IF(CL7="","",IF(CL7="-","【-】","【"&amp;SUBSTITUTE(TEXT(CL7,"#,##0.00"),"-","△")&amp;"】"))</f>
        <v>【219.46】</v>
      </c>
      <c r="CM6" s="35" t="str">
        <f>IF(CM7="",NA(),CM7)</f>
        <v>-</v>
      </c>
      <c r="CN6" s="35" t="str">
        <f t="shared" ref="CN6:CV6" si="10">IF(CN7="",NA(),CN7)</f>
        <v>-</v>
      </c>
      <c r="CO6" s="35" t="str">
        <f t="shared" si="10"/>
        <v>-</v>
      </c>
      <c r="CP6" s="35" t="str">
        <f t="shared" si="10"/>
        <v>-</v>
      </c>
      <c r="CQ6" s="35" t="str">
        <f t="shared" si="10"/>
        <v>-</v>
      </c>
      <c r="CR6" s="35">
        <f t="shared" si="10"/>
        <v>43.58</v>
      </c>
      <c r="CS6" s="35">
        <f t="shared" si="10"/>
        <v>41.35</v>
      </c>
      <c r="CT6" s="35">
        <f t="shared" si="10"/>
        <v>42.9</v>
      </c>
      <c r="CU6" s="35">
        <f t="shared" si="10"/>
        <v>43.36</v>
      </c>
      <c r="CV6" s="35">
        <f t="shared" si="10"/>
        <v>42.56</v>
      </c>
      <c r="CW6" s="34" t="str">
        <f>IF(CW7="","",IF(CW7="-","【-】","【"&amp;SUBSTITUTE(TEXT(CW7,"#,##0.00"),"-","△")&amp;"】"))</f>
        <v>【42.82】</v>
      </c>
      <c r="CX6" s="35">
        <f>IF(CX7="",NA(),CX7)</f>
        <v>94.37</v>
      </c>
      <c r="CY6" s="35">
        <f t="shared" ref="CY6:DG6" si="11">IF(CY7="",NA(),CY7)</f>
        <v>94.47</v>
      </c>
      <c r="CZ6" s="35">
        <f t="shared" si="11"/>
        <v>94.01</v>
      </c>
      <c r="DA6" s="35">
        <f t="shared" si="11"/>
        <v>94.09</v>
      </c>
      <c r="DB6" s="35">
        <f t="shared" si="11"/>
        <v>92.62</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352128</v>
      </c>
      <c r="D7" s="37">
        <v>47</v>
      </c>
      <c r="E7" s="37">
        <v>17</v>
      </c>
      <c r="F7" s="37">
        <v>4</v>
      </c>
      <c r="G7" s="37">
        <v>0</v>
      </c>
      <c r="H7" s="37" t="s">
        <v>98</v>
      </c>
      <c r="I7" s="37" t="s">
        <v>99</v>
      </c>
      <c r="J7" s="37" t="s">
        <v>100</v>
      </c>
      <c r="K7" s="37" t="s">
        <v>101</v>
      </c>
      <c r="L7" s="37" t="s">
        <v>102</v>
      </c>
      <c r="M7" s="37" t="s">
        <v>103</v>
      </c>
      <c r="N7" s="38" t="s">
        <v>104</v>
      </c>
      <c r="O7" s="38" t="s">
        <v>105</v>
      </c>
      <c r="P7" s="38">
        <v>7.24</v>
      </c>
      <c r="Q7" s="38">
        <v>89.08</v>
      </c>
      <c r="R7" s="38">
        <v>3132</v>
      </c>
      <c r="S7" s="38">
        <v>32031</v>
      </c>
      <c r="T7" s="38">
        <v>140.05000000000001</v>
      </c>
      <c r="U7" s="38">
        <v>228.71</v>
      </c>
      <c r="V7" s="38">
        <v>2303</v>
      </c>
      <c r="W7" s="38">
        <v>0.9</v>
      </c>
      <c r="X7" s="38">
        <v>2558.89</v>
      </c>
      <c r="Y7" s="38">
        <v>60.68</v>
      </c>
      <c r="Z7" s="38">
        <v>60.49</v>
      </c>
      <c r="AA7" s="38">
        <v>60.03</v>
      </c>
      <c r="AB7" s="38">
        <v>92.69</v>
      </c>
      <c r="AC7" s="38">
        <v>93.58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2531.7399999999998</v>
      </c>
      <c r="BG7" s="38">
        <v>2446.5100000000002</v>
      </c>
      <c r="BH7" s="38">
        <v>686.99</v>
      </c>
      <c r="BI7" s="38">
        <v>558.88</v>
      </c>
      <c r="BJ7" s="38">
        <v>372.78</v>
      </c>
      <c r="BK7" s="38">
        <v>1436</v>
      </c>
      <c r="BL7" s="38">
        <v>1434.89</v>
      </c>
      <c r="BM7" s="38">
        <v>1298.9100000000001</v>
      </c>
      <c r="BN7" s="38">
        <v>1243.71</v>
      </c>
      <c r="BO7" s="38">
        <v>1194.1500000000001</v>
      </c>
      <c r="BP7" s="38">
        <v>1209.4000000000001</v>
      </c>
      <c r="BQ7" s="38">
        <v>41.45</v>
      </c>
      <c r="BR7" s="38">
        <v>42.13</v>
      </c>
      <c r="BS7" s="38">
        <v>80.64</v>
      </c>
      <c r="BT7" s="38">
        <v>79.77</v>
      </c>
      <c r="BU7" s="38">
        <v>81.73</v>
      </c>
      <c r="BV7" s="38">
        <v>66.56</v>
      </c>
      <c r="BW7" s="38">
        <v>66.22</v>
      </c>
      <c r="BX7" s="38">
        <v>69.87</v>
      </c>
      <c r="BY7" s="38">
        <v>74.3</v>
      </c>
      <c r="BZ7" s="38">
        <v>72.260000000000005</v>
      </c>
      <c r="CA7" s="38">
        <v>74.48</v>
      </c>
      <c r="CB7" s="38">
        <v>403.92</v>
      </c>
      <c r="CC7" s="38">
        <v>399.18</v>
      </c>
      <c r="CD7" s="38">
        <v>208.65</v>
      </c>
      <c r="CE7" s="38">
        <v>212.57</v>
      </c>
      <c r="CF7" s="38">
        <v>210.91</v>
      </c>
      <c r="CG7" s="38">
        <v>244.29</v>
      </c>
      <c r="CH7" s="38">
        <v>246.72</v>
      </c>
      <c r="CI7" s="38">
        <v>234.96</v>
      </c>
      <c r="CJ7" s="38">
        <v>221.81</v>
      </c>
      <c r="CK7" s="38">
        <v>230.02</v>
      </c>
      <c r="CL7" s="38">
        <v>219.46</v>
      </c>
      <c r="CM7" s="38" t="s">
        <v>104</v>
      </c>
      <c r="CN7" s="38" t="s">
        <v>104</v>
      </c>
      <c r="CO7" s="38" t="s">
        <v>104</v>
      </c>
      <c r="CP7" s="38" t="s">
        <v>104</v>
      </c>
      <c r="CQ7" s="38" t="s">
        <v>104</v>
      </c>
      <c r="CR7" s="38">
        <v>43.58</v>
      </c>
      <c r="CS7" s="38">
        <v>41.35</v>
      </c>
      <c r="CT7" s="38">
        <v>42.9</v>
      </c>
      <c r="CU7" s="38">
        <v>43.36</v>
      </c>
      <c r="CV7" s="38">
        <v>42.56</v>
      </c>
      <c r="CW7" s="38">
        <v>42.82</v>
      </c>
      <c r="CX7" s="38">
        <v>94.37</v>
      </c>
      <c r="CY7" s="38">
        <v>94.47</v>
      </c>
      <c r="CZ7" s="38">
        <v>94.01</v>
      </c>
      <c r="DA7" s="38">
        <v>94.09</v>
      </c>
      <c r="DB7" s="38">
        <v>92.62</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小野木　日出子</cp:lastModifiedBy>
  <dcterms:created xsi:type="dcterms:W3CDTF">2019-12-05T05:14:12Z</dcterms:created>
  <dcterms:modified xsi:type="dcterms:W3CDTF">2020-02-18T05:33:37Z</dcterms:modified>
  <cp:category/>
</cp:coreProperties>
</file>