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308gSGdrQhnokkqnxD3XeF6UCPUO1Ti5f80iNYAO2PAnuKrcMB9xpIHaWfEj0TfahsrZ0/dgVcnHgpkWAOcDug==" workbookSaltValue="+5xLUjjWUVeD+B+t9Yt+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<sst xmlns="http://schemas.openxmlformats.org/spreadsheetml/2006/main" count="228" uniqueCount="114">
  <si>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</si>
  <si>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</si>
  <si>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</si>
  <si>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</si>
  <si>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</si>
  <si>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</si>
  <si>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</si>
  <si>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</si>
  <si>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</si>
  <si>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</si>
  <si>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</si>
  <si>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</si>
  <si>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</si>
  <si>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</si>
  <si>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</si>
  <si>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</si>
  <si>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</si>
  <si>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</si>
  <si>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</si>
  <si>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</si>
  <si>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</si>
  <si>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</si>
  <si>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</si>
  <si>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</si>
  <si>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</si>
  <si>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</si>
  <si>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</si>
  <si>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</si>
  <si>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</si>
  <si>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</si>
  <si>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</si>
  <si>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</si>
  <si>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</si>
  <si>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</si>
  <si>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</si>
  <si>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</si>
  <si>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</si>
  <si>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</si>
  <si>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</si>
  <si>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</si>
  <si>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</si>
  <si>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</si>
  <si>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</si>
  <si>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</si>
  <si>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</si>
  <si>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</si>
  <si>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</si>
  <si>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</si>
  <si>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</si>
  <si>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</si>
  <si>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</si>
  <si>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</si>
  <si>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</si>
  <si>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</si>
  <si>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</si>
  <si>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</si>
  <si>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</si>
  <si>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</si>
  <si>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</si>
  <si>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</si>
  <si>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</si>
  <si>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</si>
  <si>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</si>
  <si>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</si>
  <si>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</si>
  <si>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</si>
  <si>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</si>
  <si>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</si>
  <si>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</si>
  <si>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</si>
  <si>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</si>
  <si>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</si>
  <si>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</si>
  <si>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</si>
  <si>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</si>
  <si>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</si>
  <si>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</si>
  <si>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</si>
  <si>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</si>
  <si>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</si>
  <si>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</si>
  <si>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</si>
  <si>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</si>
  <si>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</si>
  <si>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</si>
  <si>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</si>
  <si>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</si>
  <si>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</si>
  <si>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</si>
  <si>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</si>
  <si>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</si>
  <si>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</si>
  <si>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</si>
  <si>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</si>
  <si>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</si>
  <si>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</si>
  <si>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</si>
  <si>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</si>
  <si>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</si>
  <si>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</si>
  <si>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</si>
  <si>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</si>
  <si>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</si>
  <si>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</si>
  <si>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</si>
  <si>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</si>
  <si>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</si>
  <si>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</si>
  <si>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</si>
  <si>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</si>
  <si>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</si>
  <si>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令和２年度からの公営企業会計への移行を進め、公営企業会計に基づく経営状況の把握に努めたうえで、使用料収入の見通し及び見直しについても検討する。
　</t>
    <rPh sb="1" eb="3">
      <t>レイワ</t>
    </rPh>
    <rPh sb="4" eb="6">
      <t>ネンド</t>
    </rPh>
    <rPh sb="9" eb="11">
      <t>コウエイ</t>
    </rPh>
    <rPh sb="11" eb="13">
      <t>キギョウ</t>
    </rPh>
    <rPh sb="13" eb="15">
      <t>カイケイ</t>
    </rPh>
    <rPh sb="17" eb="19">
      <t>イコウ</t>
    </rPh>
    <rPh sb="20" eb="21">
      <t>スス</t>
    </rPh>
    <rPh sb="23" eb="25">
      <t>コウエイ</t>
    </rPh>
    <rPh sb="25" eb="27">
      <t>キギョウ</t>
    </rPh>
    <rPh sb="27" eb="29">
      <t>カイケイ</t>
    </rPh>
    <rPh sb="30" eb="31">
      <t>モト</t>
    </rPh>
    <rPh sb="33" eb="35">
      <t>ケイエイ</t>
    </rPh>
    <rPh sb="35" eb="37">
      <t>ジョウキョウ</t>
    </rPh>
    <rPh sb="38" eb="40">
      <t>ハアク</t>
    </rPh>
    <rPh sb="41" eb="42">
      <t>ツト</t>
    </rPh>
    <rPh sb="48" eb="51">
      <t>シヨウリョウ</t>
    </rPh>
    <rPh sb="51" eb="53">
      <t>シュウニュウ</t>
    </rPh>
    <rPh sb="54" eb="56">
      <t>ミトオ</t>
    </rPh>
    <rPh sb="57" eb="58">
      <t>オヨ</t>
    </rPh>
    <rPh sb="59" eb="61">
      <t>ミナオ</t>
    </rPh>
    <rPh sb="67" eb="69">
      <t>ケントウ</t>
    </rPh>
    <phoneticPr fontId="4"/>
  </si>
  <si>
    <t>　平成５年度末の供用開始から24年目に入り、施設の老朽化対策が課題となっている。平成27年度に各施設及び管路施設を対象として機能診断調査を行い、平成28年度に最適整備構想を策定した。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同構想に基づき、令和４年度まで機能強化対策事業を行う予定である。</t>
    <rPh sb="1" eb="3">
      <t>ヘイセイ</t>
    </rPh>
    <rPh sb="4" eb="7">
      <t>ネンドマツ</t>
    </rPh>
    <rPh sb="8" eb="10">
      <t>キョウヨウ</t>
    </rPh>
    <rPh sb="10" eb="12">
      <t>カイシ</t>
    </rPh>
    <rPh sb="16" eb="18">
      <t>ネンメ</t>
    </rPh>
    <rPh sb="19" eb="20">
      <t>ハイ</t>
    </rPh>
    <rPh sb="22" eb="24">
      <t>シセツ</t>
    </rPh>
    <rPh sb="25" eb="28">
      <t>ロウキュウカ</t>
    </rPh>
    <rPh sb="28" eb="30">
      <t>タイサク</t>
    </rPh>
    <rPh sb="31" eb="33">
      <t>カダイ</t>
    </rPh>
    <rPh sb="40" eb="42">
      <t>ヘイセイ</t>
    </rPh>
    <rPh sb="44" eb="46">
      <t>ネンド</t>
    </rPh>
    <rPh sb="47" eb="50">
      <t>カクシセツ</t>
    </rPh>
    <rPh sb="50" eb="51">
      <t>オヨ</t>
    </rPh>
    <rPh sb="52" eb="54">
      <t>カンロ</t>
    </rPh>
    <rPh sb="54" eb="56">
      <t>シセツ</t>
    </rPh>
    <rPh sb="57" eb="59">
      <t>タイショウ</t>
    </rPh>
    <rPh sb="62" eb="64">
      <t>キノウ</t>
    </rPh>
    <rPh sb="64" eb="66">
      <t>シンダン</t>
    </rPh>
    <rPh sb="66" eb="68">
      <t>チョウサ</t>
    </rPh>
    <rPh sb="69" eb="70">
      <t>オコナ</t>
    </rPh>
    <rPh sb="72" eb="74">
      <t>ヘイセイ</t>
    </rPh>
    <rPh sb="76" eb="78">
      <t>ネンド</t>
    </rPh>
    <rPh sb="79" eb="81">
      <t>サイテキ</t>
    </rPh>
    <rPh sb="81" eb="83">
      <t>セイビ</t>
    </rPh>
    <rPh sb="83" eb="85">
      <t>コウソウ</t>
    </rPh>
    <rPh sb="86" eb="88">
      <t>サクテイ</t>
    </rPh>
    <rPh sb="93" eb="96">
      <t>ドウコウソウ</t>
    </rPh>
    <rPh sb="97" eb="98">
      <t>モト</t>
    </rPh>
    <rPh sb="101" eb="103">
      <t>レイワ</t>
    </rPh>
    <rPh sb="104" eb="106">
      <t>ネンド</t>
    </rPh>
    <rPh sb="108" eb="110">
      <t>キノウ</t>
    </rPh>
    <rPh sb="110" eb="112">
      <t>キョウカ</t>
    </rPh>
    <rPh sb="112" eb="114">
      <t>タイサク</t>
    </rPh>
    <rPh sb="114" eb="116">
      <t>ジギョウ</t>
    </rPh>
    <rPh sb="117" eb="118">
      <t>オコナ</t>
    </rPh>
    <rPh sb="119" eb="121">
      <t>ヨテイ</t>
    </rPh>
    <phoneticPr fontId="4"/>
  </si>
  <si>
    <t>　農業集落排水事業については、当初の施設整備が完了し、維持管理業務に移行している。また、行政人口の減少割合よりも、処理区域内人口の減少割合が上回る状況である。
　①収益的収支比率は前年と同水準であり、料金収入や一般会計繰入金で地方債償還金を含めた総費用を賄いきれない状況が続いている。
　④企業債残高対象事業比率は、施設整備の完了により前年と同水準である。
　⑧水洗化率、⑦施設利用率は前年を上回る水準であるが、実際の現在水洗便所設置済人口は減少している。また、維持管理費の増加もあり、⑤経費回収率、⑥汚水処理原価は前年を下回る水準である。
　料金収入で総費用を賄いきれず、一般会計からの繰出金に依存した状況が続いており、今後も維持管理費の抑制に努める必要がある。</t>
    <rPh sb="1" eb="3">
      <t>ノウギョウ</t>
    </rPh>
    <rPh sb="3" eb="5">
      <t>シュウラク</t>
    </rPh>
    <rPh sb="5" eb="7">
      <t>ハイスイ</t>
    </rPh>
    <rPh sb="7" eb="9">
      <t>ジギョウ</t>
    </rPh>
    <rPh sb="15" eb="17">
      <t>トウショ</t>
    </rPh>
    <rPh sb="18" eb="20">
      <t>シセツ</t>
    </rPh>
    <rPh sb="20" eb="22">
      <t>セイビ</t>
    </rPh>
    <rPh sb="23" eb="25">
      <t>カンリョウ</t>
    </rPh>
    <rPh sb="27" eb="29">
      <t>イジ</t>
    </rPh>
    <rPh sb="29" eb="31">
      <t>カンリ</t>
    </rPh>
    <rPh sb="31" eb="33">
      <t>ギョウム</t>
    </rPh>
    <rPh sb="34" eb="36">
      <t>イコウ</t>
    </rPh>
    <rPh sb="44" eb="46">
      <t>ギョウセイ</t>
    </rPh>
    <rPh sb="46" eb="48">
      <t>ジンコウ</t>
    </rPh>
    <rPh sb="49" eb="51">
      <t>ゲンショウ</t>
    </rPh>
    <rPh sb="51" eb="53">
      <t>ワリアイ</t>
    </rPh>
    <rPh sb="67" eb="69">
      <t>ワリアイ</t>
    </rPh>
    <rPh sb="70" eb="72">
      <t>ウワマワ</t>
    </rPh>
    <rPh sb="73" eb="75">
      <t>ジョウキョウ</t>
    </rPh>
    <rPh sb="82" eb="85">
      <t>シュウエキテキ</t>
    </rPh>
    <rPh sb="85" eb="87">
      <t>シュウシ</t>
    </rPh>
    <rPh sb="87" eb="89">
      <t>ヒリツ</t>
    </rPh>
    <rPh sb="90" eb="92">
      <t>ゼンネン</t>
    </rPh>
    <rPh sb="93" eb="96">
      <t>ドウスイジュン</t>
    </rPh>
    <rPh sb="100" eb="102">
      <t>リョウキン</t>
    </rPh>
    <rPh sb="102" eb="104">
      <t>シュウニュウ</t>
    </rPh>
    <rPh sb="105" eb="107">
      <t>イッパン</t>
    </rPh>
    <rPh sb="107" eb="109">
      <t>カイケイ</t>
    </rPh>
    <rPh sb="109" eb="111">
      <t>クリイレ</t>
    </rPh>
    <rPh sb="111" eb="112">
      <t>キン</t>
    </rPh>
    <rPh sb="113" eb="115">
      <t>チホウ</t>
    </rPh>
    <rPh sb="115" eb="116">
      <t>サイ</t>
    </rPh>
    <rPh sb="116" eb="118">
      <t>ショウカン</t>
    </rPh>
    <rPh sb="118" eb="119">
      <t>キン</t>
    </rPh>
    <rPh sb="120" eb="121">
      <t>フク</t>
    </rPh>
    <rPh sb="123" eb="124">
      <t>ソウ</t>
    </rPh>
    <rPh sb="124" eb="126">
      <t>ヒヨウ</t>
    </rPh>
    <rPh sb="127" eb="128">
      <t>マカナ</t>
    </rPh>
    <rPh sb="133" eb="135">
      <t>ジョウキョウ</t>
    </rPh>
    <rPh sb="136" eb="137">
      <t>ツヅ</t>
    </rPh>
    <rPh sb="145" eb="147">
      <t>キギョウ</t>
    </rPh>
    <rPh sb="147" eb="148">
      <t>サイ</t>
    </rPh>
    <rPh sb="148" eb="150">
      <t>ザンダカ</t>
    </rPh>
    <rPh sb="150" eb="152">
      <t>タイショウ</t>
    </rPh>
    <rPh sb="152" eb="154">
      <t>ジギョウ</t>
    </rPh>
    <rPh sb="154" eb="156">
      <t>ヒリツ</t>
    </rPh>
    <rPh sb="158" eb="160">
      <t>シセツ</t>
    </rPh>
    <rPh sb="160" eb="162">
      <t>セイビ</t>
    </rPh>
    <rPh sb="163" eb="165">
      <t>カンリョウ</t>
    </rPh>
    <rPh sb="168" eb="170">
      <t>ゼンネン</t>
    </rPh>
    <rPh sb="171" eb="174">
      <t>ドウスイジュン</t>
    </rPh>
    <rPh sb="193" eb="195">
      <t>ゼンネン</t>
    </rPh>
    <rPh sb="196" eb="198">
      <t>ウワマワ</t>
    </rPh>
    <rPh sb="199" eb="201">
      <t>スイジュン</t>
    </rPh>
    <rPh sb="206" eb="208">
      <t>ジッサイ</t>
    </rPh>
    <rPh sb="209" eb="211">
      <t>ゲンザイ</t>
    </rPh>
    <rPh sb="211" eb="213">
      <t>スイセン</t>
    </rPh>
    <rPh sb="213" eb="215">
      <t>ベンジョ</t>
    </rPh>
    <rPh sb="215" eb="217">
      <t>セッチ</t>
    </rPh>
    <rPh sb="217" eb="218">
      <t>ズ</t>
    </rPh>
    <rPh sb="218" eb="220">
      <t>ジンコウ</t>
    </rPh>
    <rPh sb="221" eb="223">
      <t>ゲンショウ</t>
    </rPh>
    <rPh sb="231" eb="233">
      <t>イジ</t>
    </rPh>
    <rPh sb="233" eb="236">
      <t>カンリヒ</t>
    </rPh>
    <rPh sb="237" eb="239">
      <t>ゾウカ</t>
    </rPh>
    <rPh sb="244" eb="246">
      <t>ケイヒ</t>
    </rPh>
    <rPh sb="246" eb="248">
      <t>カイシュウ</t>
    </rPh>
    <rPh sb="248" eb="249">
      <t>リツ</t>
    </rPh>
    <rPh sb="251" eb="253">
      <t>オスイ</t>
    </rPh>
    <rPh sb="253" eb="255">
      <t>ショリ</t>
    </rPh>
    <rPh sb="255" eb="257">
      <t>ゲンカ</t>
    </rPh>
    <rPh sb="272" eb="274">
      <t>リョウキン</t>
    </rPh>
    <rPh sb="274" eb="276">
      <t>シュウニュウ</t>
    </rPh>
    <rPh sb="277" eb="280">
      <t>ソウヒヨウ</t>
    </rPh>
    <rPh sb="281" eb="282">
      <t>マカナ</t>
    </rPh>
    <rPh sb="287" eb="289">
      <t>イッパン</t>
    </rPh>
    <rPh sb="289" eb="291">
      <t>カイケイ</t>
    </rPh>
    <rPh sb="294" eb="296">
      <t>クリダ</t>
    </rPh>
    <rPh sb="296" eb="297">
      <t>キン</t>
    </rPh>
    <rPh sb="298" eb="300">
      <t>イゾン</t>
    </rPh>
    <rPh sb="302" eb="304">
      <t>ジョウキョウ</t>
    </rPh>
    <rPh sb="305" eb="306">
      <t>ツヅ</t>
    </rPh>
    <rPh sb="311" eb="313">
      <t>コンゴ</t>
    </rPh>
    <rPh sb="314" eb="316">
      <t>イジ</t>
    </rPh>
    <rPh sb="316" eb="319">
      <t>カンリヒ</t>
    </rPh>
    <rPh sb="320" eb="322">
      <t>ヨクセイ</t>
    </rPh>
    <rPh sb="323" eb="324">
      <t>ツト</t>
    </rPh>
    <rPh sb="326" eb="3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</si>
</sst>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0.01</c:v>
                </c:pt>
                <c:pt idx="4">
                  <c:v>0</c:v>
                </c:pt>
              </c:numCache>
            </c:numRef>
          </c:val>
          <c:extLst xmlns:c16r2="http://schemas.microsoft.com/office/drawing/2015/06/chart">
            <c:ext xmlns:c16="http://schemas.microsoft.com/office/drawing/2014/chart" uri="{C3380CC4-5D6E-409C-BE32-E72D297353CC}">
              <c16:uniqueId val="{00000000-7D52-4274-908B-8B6951261EA7}"/>
            </c:ext>
          </c:extLst>
        </c:ser>
        <c:dLbls>
          <c:showLegendKey val="0"/>
          <c:showVal val="0"/>
          <c:showCatName val="0"/>
          <c:showSerName val="0"/>
          <c:showPercent val="0"/>
          <c:showBubbleSize val="0"/>
        </c:dLbls>
        <c:gapWidth val="150"/>
        <c:axId val="350937040"/>
        <c:axId val="3509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D52-4274-908B-8B6951261EA7}"/>
            </c:ext>
          </c:extLst>
        </c:ser>
        <c:dLbls>
          <c:showLegendKey val="0"/>
          <c:showVal val="0"/>
          <c:showCatName val="0"/>
          <c:showSerName val="0"/>
          <c:showPercent val="0"/>
          <c:showBubbleSize val="0"/>
        </c:dLbls>
        <c:marker val="1"/>
        <c:smooth val="0"/>
        <c:axId val="350937040"/>
        <c:axId val="350934688"/>
      </c:lineChart>
      <c:dateAx>
        <c:axId val="350937040"/>
        <c:scaling>
          <c:orientation val="minMax"/>
        </c:scaling>
        <c:delete val="1"/>
        <c:axPos val="b"/>
        <c:numFmt formatCode="ge" sourceLinked="1"/>
        <c:majorTickMark val="none"/>
        <c:minorTickMark val="none"/>
        <c:tickLblPos val="none"/>
        <c:crossAx val="350934688"/>
        <c:crosses val="autoZero"/>
        <c:auto val="1"/>
        <c:lblOffset val="100"/>
        <c:baseTimeUnit val="years"/>
      </c:dateAx>
      <c:valAx>
        <c:axId val="3509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57.26</c:v>
                </c:pt>
                <c:pt idx="1">
                  <c:v>56.22</c:v>
                </c:pt>
                <c:pt idx="2">
                  <c:v>57.65</c:v>
                </c:pt>
                <c:pt idx="3">
                  <c:v>53.66</c:v>
                </c:pt>
                <c:pt idx="4">
                  <c:v>54.45</c:v>
                </c:pt>
              </c:numCache>
            </c:numRef>
          </c:val>
          <c:extLst xmlns:c16r2="http://schemas.microsoft.com/office/drawing/2015/06/chart">
            <c:ext xmlns:c16="http://schemas.microsoft.com/office/drawing/2014/chart" uri="{C3380CC4-5D6E-409C-BE32-E72D297353CC}">
              <c16:uniqueId val="{00000000-8996-4186-A97D-9465F0A6D0D0}"/>
            </c:ext>
          </c:extLst>
        </c:ser>
        <c:dLbls>
          <c:showLegendKey val="0"/>
          <c:showVal val="0"/>
          <c:showCatName val="0"/>
          <c:showSerName val="0"/>
          <c:showPercent val="0"/>
          <c:showBubbleSize val="0"/>
        </c:dLbls>
        <c:gapWidth val="150"/>
        <c:axId val="352521464"/>
        <c:axId val="3525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8996-4186-A97D-9465F0A6D0D0}"/>
            </c:ext>
          </c:extLst>
        </c:ser>
        <c:dLbls>
          <c:showLegendKey val="0"/>
          <c:showVal val="0"/>
          <c:showCatName val="0"/>
          <c:showSerName val="0"/>
          <c:showPercent val="0"/>
          <c:showBubbleSize val="0"/>
        </c:dLbls>
        <c:marker val="1"/>
        <c:smooth val="0"/>
        <c:axId val="352521464"/>
        <c:axId val="352517152"/>
      </c:lineChart>
      <c:dateAx>
        <c:axId val="352521464"/>
        <c:scaling>
          <c:orientation val="minMax"/>
        </c:scaling>
        <c:delete val="1"/>
        <c:axPos val="b"/>
        <c:numFmt formatCode="ge" sourceLinked="1"/>
        <c:majorTickMark val="none"/>
        <c:minorTickMark val="none"/>
        <c:tickLblPos val="none"/>
        <c:crossAx val="352517152"/>
        <c:crosses val="autoZero"/>
        <c:auto val="1"/>
        <c:lblOffset val="100"/>
        <c:baseTimeUnit val="years"/>
      </c:dateAx>
      <c:valAx>
        <c:axId val="3525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82.36</c:v>
                </c:pt>
                <c:pt idx="1">
                  <c:v>81.81</c:v>
                </c:pt>
                <c:pt idx="2">
                  <c:v>82.65</c:v>
                </c:pt>
                <c:pt idx="3">
                  <c:v>83.55</c:v>
                </c:pt>
                <c:pt idx="4">
                  <c:v>84.91</c:v>
                </c:pt>
              </c:numCache>
            </c:numRef>
          </c:val>
          <c:extLst xmlns:c16r2="http://schemas.microsoft.com/office/drawing/2015/06/chart">
            <c:ext xmlns:c16="http://schemas.microsoft.com/office/drawing/2014/chart" uri="{C3380CC4-5D6E-409C-BE32-E72D297353CC}">
              <c16:uniqueId val="{00000000-BF2A-4216-A847-78D68D92B7CA}"/>
            </c:ext>
          </c:extLst>
        </c:ser>
        <c:dLbls>
          <c:showLegendKey val="0"/>
          <c:showVal val="0"/>
          <c:showCatName val="0"/>
          <c:showSerName val="0"/>
          <c:showPercent val="0"/>
          <c:showBubbleSize val="0"/>
        </c:dLbls>
        <c:gapWidth val="150"/>
        <c:axId val="352664248"/>
        <c:axId val="35266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F2A-4216-A847-78D68D92B7CA}"/>
            </c:ext>
          </c:extLst>
        </c:ser>
        <c:dLbls>
          <c:showLegendKey val="0"/>
          <c:showVal val="0"/>
          <c:showCatName val="0"/>
          <c:showSerName val="0"/>
          <c:showPercent val="0"/>
          <c:showBubbleSize val="0"/>
        </c:dLbls>
        <c:marker val="1"/>
        <c:smooth val="0"/>
        <c:axId val="352664248"/>
        <c:axId val="352667384"/>
      </c:lineChart>
      <c:dateAx>
        <c:axId val="352664248"/>
        <c:scaling>
          <c:orientation val="minMax"/>
        </c:scaling>
        <c:delete val="1"/>
        <c:axPos val="b"/>
        <c:numFmt formatCode="ge" sourceLinked="1"/>
        <c:majorTickMark val="none"/>
        <c:minorTickMark val="none"/>
        <c:tickLblPos val="none"/>
        <c:crossAx val="352667384"/>
        <c:crosses val="autoZero"/>
        <c:auto val="1"/>
        <c:lblOffset val="100"/>
        <c:baseTimeUnit val="years"/>
      </c:dateAx>
      <c:valAx>
        <c:axId val="35266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62.52</c:v>
                </c:pt>
                <c:pt idx="1">
                  <c:v>62.91</c:v>
                </c:pt>
                <c:pt idx="2">
                  <c:v>62.64</c:v>
                </c:pt>
                <c:pt idx="3">
                  <c:v>97.4</c:v>
                </c:pt>
                <c:pt idx="4">
                  <c:v>96.89</c:v>
                </c:pt>
              </c:numCache>
            </c:numRef>
          </c:val>
          <c:extLst xmlns:c16r2="http://schemas.microsoft.com/office/drawing/2015/06/chart">
            <c:ext xmlns:c16="http://schemas.microsoft.com/office/drawing/2014/chart" uri="{C3380CC4-5D6E-409C-BE32-E72D297353CC}">
              <c16:uniqueId val="{00000000-93DF-432A-9E11-2ABB434AC2A7}"/>
            </c:ext>
          </c:extLst>
        </c:ser>
        <c:dLbls>
          <c:showLegendKey val="0"/>
          <c:showVal val="0"/>
          <c:showCatName val="0"/>
          <c:showSerName val="0"/>
          <c:showPercent val="0"/>
          <c:showBubbleSize val="0"/>
        </c:dLbls>
        <c:gapWidth val="150"/>
        <c:axId val="350935080"/>
        <c:axId val="3526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DF-432A-9E11-2ABB434AC2A7}"/>
            </c:ext>
          </c:extLst>
        </c:ser>
        <c:dLbls>
          <c:showLegendKey val="0"/>
          <c:showVal val="0"/>
          <c:showCatName val="0"/>
          <c:showSerName val="0"/>
          <c:showPercent val="0"/>
          <c:showBubbleSize val="0"/>
        </c:dLbls>
        <c:marker val="1"/>
        <c:smooth val="0"/>
        <c:axId val="350935080"/>
        <c:axId val="352662680"/>
      </c:lineChart>
      <c:dateAx>
        <c:axId val="350935080"/>
        <c:scaling>
          <c:orientation val="minMax"/>
        </c:scaling>
        <c:delete val="1"/>
        <c:axPos val="b"/>
        <c:numFmt formatCode="ge" sourceLinked="1"/>
        <c:majorTickMark val="none"/>
        <c:minorTickMark val="none"/>
        <c:tickLblPos val="none"/>
        <c:crossAx val="352662680"/>
        <c:crosses val="autoZero"/>
        <c:auto val="1"/>
        <c:lblOffset val="100"/>
        <c:baseTimeUnit val="years"/>
      </c:dateAx>
      <c:valAx>
        <c:axId val="3526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DC-4240-844A-09C593B5DEC7}"/>
            </c:ext>
          </c:extLst>
        </c:ser>
        <c:dLbls>
          <c:showLegendKey val="0"/>
          <c:showVal val="0"/>
          <c:showCatName val="0"/>
          <c:showSerName val="0"/>
          <c:showPercent val="0"/>
          <c:showBubbleSize val="0"/>
        </c:dLbls>
        <c:gapWidth val="150"/>
        <c:axId val="352663464"/>
        <c:axId val="35266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DC-4240-844A-09C593B5DEC7}"/>
            </c:ext>
          </c:extLst>
        </c:ser>
        <c:dLbls>
          <c:showLegendKey val="0"/>
          <c:showVal val="0"/>
          <c:showCatName val="0"/>
          <c:showSerName val="0"/>
          <c:showPercent val="0"/>
          <c:showBubbleSize val="0"/>
        </c:dLbls>
        <c:marker val="1"/>
        <c:smooth val="0"/>
        <c:axId val="352663464"/>
        <c:axId val="352668952"/>
      </c:lineChart>
      <c:dateAx>
        <c:axId val="352663464"/>
        <c:scaling>
          <c:orientation val="minMax"/>
        </c:scaling>
        <c:delete val="1"/>
        <c:axPos val="b"/>
        <c:numFmt formatCode="ge" sourceLinked="1"/>
        <c:majorTickMark val="none"/>
        <c:minorTickMark val="none"/>
        <c:tickLblPos val="none"/>
        <c:crossAx val="352668952"/>
        <c:crosses val="autoZero"/>
        <c:auto val="1"/>
        <c:lblOffset val="100"/>
        <c:baseTimeUnit val="years"/>
      </c:dateAx>
      <c:valAx>
        <c:axId val="35266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D1-43A8-9ECA-65BE77CE91B7}"/>
            </c:ext>
          </c:extLst>
        </c:ser>
        <c:dLbls>
          <c:showLegendKey val="0"/>
          <c:showVal val="0"/>
          <c:showCatName val="0"/>
          <c:showSerName val="0"/>
          <c:showPercent val="0"/>
          <c:showBubbleSize val="0"/>
        </c:dLbls>
        <c:gapWidth val="150"/>
        <c:axId val="352665424"/>
        <c:axId val="35266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D1-43A8-9ECA-65BE77CE91B7}"/>
            </c:ext>
          </c:extLst>
        </c:ser>
        <c:dLbls>
          <c:showLegendKey val="0"/>
          <c:showVal val="0"/>
          <c:showCatName val="0"/>
          <c:showSerName val="0"/>
          <c:showPercent val="0"/>
          <c:showBubbleSize val="0"/>
        </c:dLbls>
        <c:marker val="1"/>
        <c:smooth val="0"/>
        <c:axId val="352665424"/>
        <c:axId val="352661896"/>
      </c:lineChart>
      <c:dateAx>
        <c:axId val="352665424"/>
        <c:scaling>
          <c:orientation val="minMax"/>
        </c:scaling>
        <c:delete val="1"/>
        <c:axPos val="b"/>
        <c:numFmt formatCode="ge" sourceLinked="1"/>
        <c:majorTickMark val="none"/>
        <c:minorTickMark val="none"/>
        <c:tickLblPos val="none"/>
        <c:crossAx val="352661896"/>
        <c:crosses val="autoZero"/>
        <c:auto val="1"/>
        <c:lblOffset val="100"/>
        <c:baseTimeUnit val="years"/>
      </c:dateAx>
      <c:valAx>
        <c:axId val="3526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3-4FF8-9D95-9ACCD8CED7CC}"/>
            </c:ext>
          </c:extLst>
        </c:ser>
        <c:dLbls>
          <c:showLegendKey val="0"/>
          <c:showVal val="0"/>
          <c:showCatName val="0"/>
          <c:showSerName val="0"/>
          <c:showPercent val="0"/>
          <c:showBubbleSize val="0"/>
        </c:dLbls>
        <c:gapWidth val="150"/>
        <c:axId val="352662288"/>
        <c:axId val="35266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3-4FF8-9D95-9ACCD8CED7CC}"/>
            </c:ext>
          </c:extLst>
        </c:ser>
        <c:dLbls>
          <c:showLegendKey val="0"/>
          <c:showVal val="0"/>
          <c:showCatName val="0"/>
          <c:showSerName val="0"/>
          <c:showPercent val="0"/>
          <c:showBubbleSize val="0"/>
        </c:dLbls>
        <c:marker val="1"/>
        <c:smooth val="0"/>
        <c:axId val="352662288"/>
        <c:axId val="352666992"/>
      </c:lineChart>
      <c:dateAx>
        <c:axId val="352662288"/>
        <c:scaling>
          <c:orientation val="minMax"/>
        </c:scaling>
        <c:delete val="1"/>
        <c:axPos val="b"/>
        <c:numFmt formatCode="ge" sourceLinked="1"/>
        <c:majorTickMark val="none"/>
        <c:minorTickMark val="none"/>
        <c:tickLblPos val="none"/>
        <c:crossAx val="352666992"/>
        <c:crosses val="autoZero"/>
        <c:auto val="1"/>
        <c:lblOffset val="100"/>
        <c:baseTimeUnit val="years"/>
      </c:dateAx>
      <c:valAx>
        <c:axId val="35266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2A-4849-A9DC-6F40760F79EF}"/>
            </c:ext>
          </c:extLst>
        </c:ser>
        <c:dLbls>
          <c:showLegendKey val="0"/>
          <c:showVal val="0"/>
          <c:showCatName val="0"/>
          <c:showSerName val="0"/>
          <c:showPercent val="0"/>
          <c:showBubbleSize val="0"/>
        </c:dLbls>
        <c:gapWidth val="150"/>
        <c:axId val="352516760"/>
        <c:axId val="3525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2A-4849-A9DC-6F40760F79EF}"/>
            </c:ext>
          </c:extLst>
        </c:ser>
        <c:dLbls>
          <c:showLegendKey val="0"/>
          <c:showVal val="0"/>
          <c:showCatName val="0"/>
          <c:showSerName val="0"/>
          <c:showPercent val="0"/>
          <c:showBubbleSize val="0"/>
        </c:dLbls>
        <c:marker val="1"/>
        <c:smooth val="0"/>
        <c:axId val="352516760"/>
        <c:axId val="352516368"/>
      </c:lineChart>
      <c:dateAx>
        <c:axId val="352516760"/>
        <c:scaling>
          <c:orientation val="minMax"/>
        </c:scaling>
        <c:delete val="1"/>
        <c:axPos val="b"/>
        <c:numFmt formatCode="ge" sourceLinked="1"/>
        <c:majorTickMark val="none"/>
        <c:minorTickMark val="none"/>
        <c:tickLblPos val="none"/>
        <c:crossAx val="352516368"/>
        <c:crosses val="autoZero"/>
        <c:auto val="1"/>
        <c:lblOffset val="100"/>
        <c:baseTimeUnit val="years"/>
      </c:dateAx>
      <c:valAx>
        <c:axId val="3525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1033.6600000000001</c:v>
                </c:pt>
                <c:pt idx="1">
                  <c:v>960.26</c:v>
                </c:pt>
                <c:pt idx="2">
                  <c:v>1.56</c:v>
                </c:pt>
                <c:pt idx="3">
                  <c:v>4.2300000000000004</c:v>
                </c:pt>
                <c:pt idx="4">
                  <c:v>1.26</c:v>
                </c:pt>
              </c:numCache>
            </c:numRef>
          </c:val>
          <c:extLst xmlns:c16r2="http://schemas.microsoft.com/office/drawing/2015/06/chart">
            <c:ext xmlns:c16="http://schemas.microsoft.com/office/drawing/2014/chart" uri="{C3380CC4-5D6E-409C-BE32-E72D297353CC}">
              <c16:uniqueId val="{00000000-C658-4C3C-A04C-2D523F2505FD}"/>
            </c:ext>
          </c:extLst>
        </c:ser>
        <c:dLbls>
          <c:showLegendKey val="0"/>
          <c:showVal val="0"/>
          <c:showCatName val="0"/>
          <c:showSerName val="0"/>
          <c:showPercent val="0"/>
          <c:showBubbleSize val="0"/>
        </c:dLbls>
        <c:gapWidth val="150"/>
        <c:axId val="352520680"/>
        <c:axId val="352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658-4C3C-A04C-2D523F2505FD}"/>
            </c:ext>
          </c:extLst>
        </c:ser>
        <c:dLbls>
          <c:showLegendKey val="0"/>
          <c:showVal val="0"/>
          <c:showCatName val="0"/>
          <c:showSerName val="0"/>
          <c:showPercent val="0"/>
          <c:showBubbleSize val="0"/>
        </c:dLbls>
        <c:marker val="1"/>
        <c:smooth val="0"/>
        <c:axId val="352520680"/>
        <c:axId val="352518720"/>
      </c:lineChart>
      <c:dateAx>
        <c:axId val="352520680"/>
        <c:scaling>
          <c:orientation val="minMax"/>
        </c:scaling>
        <c:delete val="1"/>
        <c:axPos val="b"/>
        <c:numFmt formatCode="ge" sourceLinked="1"/>
        <c:majorTickMark val="none"/>
        <c:minorTickMark val="none"/>
        <c:tickLblPos val="none"/>
        <c:crossAx val="352518720"/>
        <c:crosses val="autoZero"/>
        <c:auto val="1"/>
        <c:lblOffset val="100"/>
        <c:baseTimeUnit val="years"/>
      </c:dateAx>
      <c:valAx>
        <c:axId val="352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28.46</c:v>
                </c:pt>
                <c:pt idx="1">
                  <c:v>27.82</c:v>
                </c:pt>
                <c:pt idx="2">
                  <c:v>40.28</c:v>
                </c:pt>
                <c:pt idx="3">
                  <c:v>39.130000000000003</c:v>
                </c:pt>
                <c:pt idx="4">
                  <c:v>37.049999999999997</c:v>
                </c:pt>
              </c:numCache>
            </c:numRef>
          </c:val>
          <c:extLst xmlns:c16r2="http://schemas.microsoft.com/office/drawing/2015/06/chart">
            <c:ext xmlns:c16="http://schemas.microsoft.com/office/drawing/2014/chart" uri="{C3380CC4-5D6E-409C-BE32-E72D297353CC}">
              <c16:uniqueId val="{00000000-0E58-4AEE-9FF0-630F0C02959C}"/>
            </c:ext>
          </c:extLst>
        </c:ser>
        <c:dLbls>
          <c:showLegendKey val="0"/>
          <c:showVal val="0"/>
          <c:showCatName val="0"/>
          <c:showSerName val="0"/>
          <c:showPercent val="0"/>
          <c:showBubbleSize val="0"/>
        </c:dLbls>
        <c:gapWidth val="150"/>
        <c:axId val="352515584"/>
        <c:axId val="35251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E58-4AEE-9FF0-630F0C02959C}"/>
            </c:ext>
          </c:extLst>
        </c:ser>
        <c:dLbls>
          <c:showLegendKey val="0"/>
          <c:showVal val="0"/>
          <c:showCatName val="0"/>
          <c:showSerName val="0"/>
          <c:showPercent val="0"/>
          <c:showBubbleSize val="0"/>
        </c:dLbls>
        <c:marker val="1"/>
        <c:smooth val="0"/>
        <c:axId val="352515584"/>
        <c:axId val="352519112"/>
      </c:lineChart>
      <c:dateAx>
        <c:axId val="352515584"/>
        <c:scaling>
          <c:orientation val="minMax"/>
        </c:scaling>
        <c:delete val="1"/>
        <c:axPos val="b"/>
        <c:numFmt formatCode="ge" sourceLinked="1"/>
        <c:majorTickMark val="none"/>
        <c:minorTickMark val="none"/>
        <c:tickLblPos val="none"/>
        <c:crossAx val="352519112"/>
        <c:crosses val="autoZero"/>
        <c:auto val="1"/>
        <c:lblOffset val="100"/>
        <c:baseTimeUnit val="years"/>
      </c:dateAx>
      <c:valAx>
        <c:axId val="35251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595.58000000000004</c:v>
                </c:pt>
                <c:pt idx="1">
                  <c:v>614.94000000000005</c:v>
                </c:pt>
                <c:pt idx="2">
                  <c:v>427.11</c:v>
                </c:pt>
                <c:pt idx="3">
                  <c:v>439.92</c:v>
                </c:pt>
                <c:pt idx="4">
                  <c:v>449.37</c:v>
                </c:pt>
              </c:numCache>
            </c:numRef>
          </c:val>
          <c:extLst xmlns:c16r2="http://schemas.microsoft.com/office/drawing/2015/06/chart">
            <c:ext xmlns:c16="http://schemas.microsoft.com/office/drawing/2014/chart" uri="{C3380CC4-5D6E-409C-BE32-E72D297353CC}">
              <c16:uniqueId val="{00000000-0CC0-4017-8243-31AFA66075F9}"/>
            </c:ext>
          </c:extLst>
        </c:ser>
        <c:dLbls>
          <c:showLegendKey val="0"/>
          <c:showVal val="0"/>
          <c:showCatName val="0"/>
          <c:showSerName val="0"/>
          <c:showPercent val="0"/>
          <c:showBubbleSize val="0"/>
        </c:dLbls>
        <c:gapWidth val="150"/>
        <c:axId val="352521072"/>
        <c:axId val="35251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CC0-4017-8243-31AFA66075F9}"/>
            </c:ext>
          </c:extLst>
        </c:ser>
        <c:dLbls>
          <c:showLegendKey val="0"/>
          <c:showVal val="0"/>
          <c:showCatName val="0"/>
          <c:showSerName val="0"/>
          <c:showPercent val="0"/>
          <c:showBubbleSize val="0"/>
        </c:dLbls>
        <c:marker val="1"/>
        <c:smooth val="0"/>
        <c:axId val="352521072"/>
        <c:axId val="352515976"/>
      </c:lineChart>
      <c:dateAx>
        <c:axId val="352521072"/>
        <c:scaling>
          <c:orientation val="minMax"/>
        </c:scaling>
        <c:delete val="1"/>
        <c:axPos val="b"/>
        <c:numFmt formatCode="ge" sourceLinked="1"/>
        <c:majorTickMark val="none"/>
        <c:minorTickMark val="none"/>
        <c:tickLblPos val="none"/>
        <c:crossAx val="352515976"/>
        <c:crosses val="autoZero"/>
        <c:auto val="1"/>
        <c:lblOffset val="100"/>
        <c:baseTimeUnit val="years"/>
      </c:dateAx>
      <c:valAx>
        <c:axId val="35251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9" sqref="A9"/>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柳井市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32031</v>
      </c>
      <c r="AM8" s="68"/>
      <c r="AN8" s="68"/>
      <c r="AO8" s="68"/>
      <c r="AP8" s="68"/>
      <c r="AQ8" s="68"/>
      <c r="AR8" s="68"/>
      <c r="AS8" s="68"/>
      <c r="AT8" s="67">
        <f>データ!T6</f>
        <v>140.05000000000001</v>
      </c>
      <c r="AU8" s="67"/>
      <c r="AV8" s="67"/>
      <c r="AW8" s="67"/>
      <c r="AX8" s="67"/>
      <c r="AY8" s="67"/>
      <c r="AZ8" s="67"/>
      <c r="BA8" s="67"/>
      <c r="BB8" s="67">
        <f>データ!U6</f>
        <v>228.71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13.59</v>
      </c>
      <c r="Q10" s="67"/>
      <c r="R10" s="67"/>
      <c r="S10" s="67"/>
      <c r="T10" s="67"/>
      <c r="U10" s="67"/>
      <c r="V10" s="67"/>
      <c r="W10" s="67">
        <f>データ!Q6</f>
        <v>81.37</v>
      </c>
      <c r="X10" s="67"/>
      <c r="Y10" s="67"/>
      <c r="Z10" s="67"/>
      <c r="AA10" s="67"/>
      <c r="AB10" s="67"/>
      <c r="AC10" s="67"/>
      <c r="AD10" s="68">
        <f>データ!R6</f>
        <v>3132</v>
      </c>
      <c r="AE10" s="68"/>
      <c r="AF10" s="68"/>
      <c r="AG10" s="68"/>
      <c r="AH10" s="68"/>
      <c r="AI10" s="68"/>
      <c r="AJ10" s="68"/>
      <c r="AK10" s="2"/>
      <c r="AL10" s="68">
        <f>データ!V6</f>
        <v>4320</v>
      </c>
      <c r="AM10" s="68"/>
      <c r="AN10" s="68"/>
      <c r="AO10" s="68"/>
      <c r="AP10" s="68"/>
      <c r="AQ10" s="68"/>
      <c r="AR10" s="68"/>
      <c r="AS10" s="68"/>
      <c r="AT10" s="67">
        <f>データ!W6</f>
        <v>1.84</v>
      </c>
      <c r="AU10" s="67"/>
      <c r="AV10" s="67"/>
      <c r="AW10" s="67"/>
      <c r="AX10" s="67"/>
      <c r="AY10" s="67"/>
      <c r="AZ10" s="67"/>
      <c r="BA10" s="67"/>
      <c r="BB10" s="67">
        <f>データ!X6</f>
        <v>2347.83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ikmzlilTDei6Ud7m2Gq4Xf+/l8r9Q1iIaSxcrU7Gpqp0k6mLo0MFo/q0745WnTjJTW/5qwgF/QfBev6+cmkQ==" saltValue="WO5y9Vk3ZrTxiSpWKGmy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352128</v>
      </c>
      <c r="D6" s="33">
        <f t="shared" si="3"/>
        <v>47</v>
      </c>
      <c r="E6" s="33">
        <f t="shared" si="3"/>
        <v>17</v>
      </c>
      <c r="F6" s="33">
        <f t="shared" si="3"/>
        <v>5</v>
      </c>
      <c r="G6" s="33">
        <f t="shared" si="3"/>
        <v>0</v>
      </c>
      <c r="H6" s="33" t="str">
        <f t="shared" si="3"/>
        <v>山口県　柳井市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13.59</v>
      </c>
      <c r="Q6" s="34">
        <f t="shared" si="3"/>
        <v>81.37</v>
      </c>
      <c r="R6" s="34">
        <f t="shared" si="3"/>
        <v>3132</v>
      </c>
      <c r="S6" s="34">
        <f t="shared" si="3"/>
        <v>32031</v>
      </c>
      <c r="T6" s="34">
        <f t="shared" si="3"/>
        <v>140.05000000000001</v>
      </c>
      <c r="U6" s="34">
        <f t="shared" si="3"/>
        <v>228.71</v>
      </c>
      <c r="V6" s="34">
        <f t="shared" si="3"/>
        <v>4320</v>
      </c>
      <c r="W6" s="34">
        <f t="shared" si="3"/>
        <v>1.84</v>
      </c>
      <c r="X6" s="34">
        <f t="shared" si="3"/>
        <v>2347.83</v>
      </c>
      <c r="Y6" s="35">
        <f>IF(Y7="",NA(),Y7)</f>
        <v>62.52</v>
      </c>
      <c r="Z6" s="35">
        <f t="shared" ref="Z6:AH6" si="4">IF(Z7="",NA(),Z7)</f>
        <v>62.91</v>
      </c>
      <c r="AA6" s="35">
        <f t="shared" si="4"/>
        <v>62.64</v>
      </c>
      <c r="AB6" s="35">
        <f t="shared" si="4"/>
        <v>97.4</v>
      </c>
      <c r="AC6" s="35">
        <f t="shared" si="4"/>
        <v>96.89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1033.6600000000001</v>
      </c>
      <c r="BG6" s="35">
        <f t="shared" ref="BG6:BO6" si="7">IF(BG7="",NA(),BG7)</f>
        <v>960.26</v>
      </c>
      <c r="BH6" s="35">
        <f t="shared" si="7"/>
        <v>1.56</v>
      </c>
      <c r="BI6" s="35">
        <f t="shared" si="7"/>
        <v>4.2300000000000004</v>
      </c>
      <c r="BJ6" s="35">
        <f t="shared" si="7"/>
        <v>1.26</v>
      </c>
      <c r="BK6" s="35">
        <f t="shared" si="7"/>
        <v>1044.8</v>
      </c>
      <c r="BL6" s="35">
        <f t="shared" si="7"/>
        <v>1081.8</v>
      </c>
      <c r="BM6" s="35">
        <f t="shared" si="7"/>
        <v>974.93</v>
      </c>
      <c r="BN6" s="35">
        <f t="shared" si="7"/>
        <v>855.8</v>
      </c>
      <c r="BO6" s="35">
        <f t="shared" si="7"/>
        <v>789.46</v>
      </c>
      <c r="BP6" s="34" t="str">
        <f>IF(BP7="","",IF(BP7="-","【-】","【"&amp;SUBSTITUTE(TEXT(BP7,"#,##0.00"),"-","△")&amp;"】"))</f>
        <v>【747.76】</v>
      </c>
      <c r="BQ6" s="35">
        <f>IF(BQ7="",NA(),BQ7)</f>
        <v>28.46</v>
      </c>
      <c r="BR6" s="35">
        <f t="shared" ref="BR6:BZ6" si="8">IF(BR7="",NA(),BR7)</f>
        <v>27.82</v>
      </c>
      <c r="BS6" s="35">
        <f t="shared" si="8"/>
        <v>40.28</v>
      </c>
      <c r="BT6" s="35">
        <f t="shared" si="8"/>
        <v>39.130000000000003</v>
      </c>
      <c r="BU6" s="35">
        <f t="shared" si="8"/>
        <v>37.049999999999997</v>
      </c>
      <c r="BV6" s="35">
        <f t="shared" si="8"/>
        <v>50.82</v>
      </c>
      <c r="BW6" s="35">
        <f t="shared" si="8"/>
        <v>52.19</v>
      </c>
      <c r="BX6" s="35">
        <f t="shared" si="8"/>
        <v>55.32</v>
      </c>
      <c r="BY6" s="35">
        <f t="shared" si="8"/>
        <v>59.8</v>
      </c>
      <c r="BZ6" s="35">
        <f t="shared" si="8"/>
        <v>57.77</v>
      </c>
      <c r="CA6" s="34" t="str">
        <f>IF(CA7="","",IF(CA7="-","【-】","【"&amp;SUBSTITUTE(TEXT(CA7,"#,##0.00"),"-","△")&amp;"】"))</f>
        <v>【59.51】</v>
      </c>
      <c r="CB6" s="35">
        <f>IF(CB7="",NA(),CB7)</f>
        <v>595.58000000000004</v>
      </c>
      <c r="CC6" s="35">
        <f t="shared" ref="CC6:CK6" si="9">IF(CC7="",NA(),CC7)</f>
        <v>614.94000000000005</v>
      </c>
      <c r="CD6" s="35">
        <f t="shared" si="9"/>
        <v>427.11</v>
      </c>
      <c r="CE6" s="35">
        <f t="shared" si="9"/>
        <v>439.92</v>
      </c>
      <c r="CF6" s="35">
        <f t="shared" si="9"/>
        <v>449.37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57.26</v>
      </c>
      <c r="CN6" s="35">
        <f t="shared" ref="CN6:CV6" si="10">IF(CN7="",NA(),CN7)</f>
        <v>56.22</v>
      </c>
      <c r="CO6" s="35">
        <f t="shared" si="10"/>
        <v>57.65</v>
      </c>
      <c r="CP6" s="35">
        <f t="shared" si="10"/>
        <v>53.66</v>
      </c>
      <c r="CQ6" s="35">
        <f t="shared" si="10"/>
        <v>54.45</v>
      </c>
      <c r="CR6" s="35">
        <f t="shared" si="10"/>
        <v>53.24</v>
      </c>
      <c r="CS6" s="35">
        <f t="shared" si="10"/>
        <v>52.31</v>
      </c>
      <c r="CT6" s="35">
        <f t="shared" si="10"/>
        <v>60.65</v>
      </c>
      <c r="CU6" s="35">
        <f t="shared" si="10"/>
        <v>51.75</v>
      </c>
      <c r="CV6" s="35">
        <f t="shared" si="10"/>
        <v>50.68</v>
      </c>
      <c r="CW6" s="34" t="str">
        <f>IF(CW7="","",IF(CW7="-","【-】","【"&amp;SUBSTITUTE(TEXT(CW7,"#,##0.00"),"-","△")&amp;"】"))</f>
        <v>【52.23】</v>
      </c>
      <c r="CX6" s="35">
        <f>IF(CX7="",NA(),CX7)</f>
        <v>82.36</v>
      </c>
      <c r="CY6" s="35">
        <f t="shared" ref="CY6:DG6" si="11">IF(CY7="",NA(),CY7)</f>
        <v>81.81</v>
      </c>
      <c r="CZ6" s="35">
        <f t="shared" si="11"/>
        <v>82.65</v>
      </c>
      <c r="DA6" s="35">
        <f t="shared" si="11"/>
        <v>83.55</v>
      </c>
      <c r="DB6" s="35">
        <f t="shared" si="11"/>
        <v>84.91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0.01</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352128</v>
      </c>
      <c r="D7" s="37">
        <v>47</v>
      </c>
      <c r="E7" s="37">
        <v>17</v>
      </c>
      <c r="F7" s="37">
        <v>5</v>
      </c>
      <c r="G7" s="37">
        <v>0</v>
      </c>
      <c r="H7" s="37" t="s">
        <v>98</v>
      </c>
      <c r="I7" s="37" t="s">
        <v>99</v>
      </c>
      <c r="J7" s="37" t="s">
        <v>100</v>
      </c>
      <c r="K7" s="37" t="s">
        <v>101</v>
      </c>
      <c r="L7" s="37" t="s">
        <v>102</v>
      </c>
      <c r="M7" s="37" t="s">
        <v>103</v>
      </c>
      <c r="N7" s="38" t="s">
        <v>104</v>
      </c>
      <c r="O7" s="38" t="s">
        <v>105</v>
      </c>
      <c r="P7" s="38">
        <v>13.59</v>
      </c>
      <c r="Q7" s="38">
        <v>81.37</v>
      </c>
      <c r="R7" s="38">
        <v>3132</v>
      </c>
      <c r="S7" s="38">
        <v>32031</v>
      </c>
      <c r="T7" s="38">
        <v>140.05000000000001</v>
      </c>
      <c r="U7" s="38">
        <v>228.71</v>
      </c>
      <c r="V7" s="38">
        <v>4320</v>
      </c>
      <c r="W7" s="38">
        <v>1.84</v>
      </c>
      <c r="X7" s="38">
        <v>2347.83</v>
      </c>
      <c r="Y7" s="38">
        <v>62.52</v>
      </c>
      <c r="Z7" s="38">
        <v>62.91</v>
      </c>
      <c r="AA7" s="38">
        <v>62.64</v>
      </c>
      <c r="AB7" s="38">
        <v>97.4</v>
      </c>
      <c r="AC7" s="38">
        <v>96.89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1033.6600000000001</v>
      </c>
      <c r="BG7" s="38">
        <v>960.26</v>
      </c>
      <c r="BH7" s="38">
        <v>1.56</v>
      </c>
      <c r="BI7" s="38">
        <v>4.2300000000000004</v>
      </c>
      <c r="BJ7" s="38">
        <v>1.26</v>
      </c>
      <c r="BK7" s="38">
        <v>1044.8</v>
      </c>
      <c r="BL7" s="38">
        <v>1081.8</v>
      </c>
      <c r="BM7" s="38">
        <v>974.93</v>
      </c>
      <c r="BN7" s="38">
        <v>855.8</v>
      </c>
      <c r="BO7" s="38">
        <v>789.46</v>
      </c>
      <c r="BP7" s="38">
        <v>747.76</v>
      </c>
      <c r="BQ7" s="38">
        <v>28.46</v>
      </c>
      <c r="BR7" s="38">
        <v>27.82</v>
      </c>
      <c r="BS7" s="38">
        <v>40.28</v>
      </c>
      <c r="BT7" s="38">
        <v>39.130000000000003</v>
      </c>
      <c r="BU7" s="38">
        <v>37.049999999999997</v>
      </c>
      <c r="BV7" s="38">
        <v>50.82</v>
      </c>
      <c r="BW7" s="38">
        <v>52.19</v>
      </c>
      <c r="BX7" s="38">
        <v>55.32</v>
      </c>
      <c r="BY7" s="38">
        <v>59.8</v>
      </c>
      <c r="BZ7" s="38">
        <v>57.77</v>
      </c>
      <c r="CA7" s="38">
        <v>59.51</v>
      </c>
      <c r="CB7" s="38">
        <v>595.58000000000004</v>
      </c>
      <c r="CC7" s="38">
        <v>614.94000000000005</v>
      </c>
      <c r="CD7" s="38">
        <v>427.11</v>
      </c>
      <c r="CE7" s="38">
        <v>439.92</v>
      </c>
      <c r="CF7" s="38">
        <v>449.37</v>
      </c>
      <c r="CG7" s="38">
        <v>300.52</v>
      </c>
      <c r="CH7" s="38">
        <v>296.14</v>
      </c>
      <c r="CI7" s="38">
        <v>283.17</v>
      </c>
      <c r="CJ7" s="38">
        <v>263.76</v>
      </c>
      <c r="CK7" s="38">
        <v>274.35000000000002</v>
      </c>
      <c r="CL7" s="38">
        <v>261.45999999999998</v>
      </c>
      <c r="CM7" s="38">
        <v>57.26</v>
      </c>
      <c r="CN7" s="38">
        <v>56.22</v>
      </c>
      <c r="CO7" s="38">
        <v>57.65</v>
      </c>
      <c r="CP7" s="38">
        <v>53.66</v>
      </c>
      <c r="CQ7" s="38">
        <v>54.45</v>
      </c>
      <c r="CR7" s="38">
        <v>53.24</v>
      </c>
      <c r="CS7" s="38">
        <v>52.31</v>
      </c>
      <c r="CT7" s="38">
        <v>60.65</v>
      </c>
      <c r="CU7" s="38">
        <v>51.75</v>
      </c>
      <c r="CV7" s="38">
        <v>50.68</v>
      </c>
      <c r="CW7" s="38">
        <v>52.23</v>
      </c>
      <c r="CX7" s="38">
        <v>82.36</v>
      </c>
      <c r="CY7" s="38">
        <v>81.81</v>
      </c>
      <c r="CZ7" s="38">
        <v>82.65</v>
      </c>
      <c r="DA7" s="38">
        <v>83.55</v>
      </c>
      <c r="DB7" s="38">
        <v>84.91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0.01</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2019-12-05T05:22:10Z</dcterms:created>
  <dcterms:modified xsi:type="dcterms:W3CDTF">2020-02-18T05:33:49Z</dcterms:modified>
  <cp:category/>
</cp:coreProperties>
</file>