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RxifgLUMjVe+RLCTPIGLj1S6DFqYHe8prbGz7D9DcT7W5po0GWLb1gOgEQfu9rJkri0n3+iuxGKjLsfu6f7FUA==" workbookSaltValue="ZPF28JwWSRbKy5aJhdP4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<sst xmlns="http://schemas.openxmlformats.org/spreadsheetml/2006/main" count="228" uniqueCount="114">
  <si>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</si>
  <si>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</si>
  <si>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</si>
  <si>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</si>
  <si>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</si>
  <si>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</si>
  <si>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</si>
  <si>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</si>
  <si>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</si>
  <si>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</si>
  <si>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</si>
  <si>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</si>
  <si>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</si>
  <si>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</si>
  <si>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</si>
  <si>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</si>
  <si>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</si>
  <si>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</si>
  <si>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</si>
  <si>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</si>
  <si>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</si>
  <si>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</si>
  <si>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</si>
  <si>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</si>
  <si>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</si>
  <si>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</si>
  <si>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</si>
  <si>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</si>
  <si>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</si>
  <si>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</si>
  <si>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</si>
  <si>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</si>
  <si>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</si>
  <si>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</si>
  <si>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</si>
  <si>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</si>
  <si>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</si>
  <si>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</si>
  <si>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</si>
  <si>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</si>
  <si>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</si>
  <si>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</si>
  <si>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</si>
  <si>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</si>
  <si>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</si>
  <si>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</si>
  <si>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</si>
  <si>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</si>
  <si>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</si>
  <si>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</si>
  <si>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</si>
  <si>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</si>
  <si>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</si>
  <si>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</si>
  <si>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</si>
  <si>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</si>
  <si>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</si>
  <si>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</si>
  <si>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</si>
  <si>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</si>
  <si>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</si>
  <si>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</si>
  <si>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</si>
  <si>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</si>
  <si>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</si>
  <si>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</si>
  <si>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</si>
  <si>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</si>
  <si>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</si>
  <si>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</si>
  <si>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</si>
  <si>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</si>
  <si>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</si>
  <si>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</si>
  <si>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</si>
  <si>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</si>
  <si>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</si>
  <si>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</si>
  <si>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</si>
  <si>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</si>
  <si>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</si>
  <si>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</si>
  <si>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</si>
  <si>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</si>
  <si>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</si>
  <si>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</si>
  <si>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</si>
  <si>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</si>
  <si>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</si>
  <si>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</si>
  <si>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</si>
  <si>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</si>
  <si>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</si>
  <si>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</si>
  <si>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</si>
  <si>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</si>
  <si>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</si>
  <si>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</si>
  <si>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</si>
  <si>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</si>
  <si>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</si>
  <si>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</si>
  <si>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</si>
  <si>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</si>
  <si>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</si>
  <si>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</si>
  <si>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</si>
  <si>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</si>
  <si>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</si>
  <si>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</si>
  <si>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</si>
  <si>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前年度に比べ減少しているが、これは国庫補助金の減によるものと、動力費や委託料が増加したことが原因であり、これが収支比率の減少に繋がっている。また、農業集落排水施設がある4地区について、供用開始から年数がかなり経過しており、機器の更新や修繕等による維持管理経費が増加傾向にある。そのため、使用料の改定等を行っていく必要がある。企業債残高対事業規模比率については、料金収入の増と償還額の減少による減が主な理由である。経費回収率については、前年度に比べ使用料が微増したことによる前年度比増加である。しかしながら、本来は使用料で賄うべき経費であるため、使用料の改定による適正な使用料の収入の確保、汚水処理費の削減等が必要である。汚水処理減価については、類似団体に比べ高い数値となっており、維持管理費の削減や接続率の向上による有収水量の増加に取り組んでいく必要がある。</t>
    <rPh sb="0" eb="3">
      <t>シュウエキテキ</t>
    </rPh>
    <rPh sb="3" eb="5">
      <t>シュウシ</t>
    </rPh>
    <rPh sb="5" eb="7">
      <t>ヒリツ</t>
    </rPh>
    <rPh sb="8" eb="11">
      <t>ゼンネンド</t>
    </rPh>
    <rPh sb="12" eb="13">
      <t>クラ</t>
    </rPh>
    <rPh sb="14" eb="16">
      <t>ゲンショウ</t>
    </rPh>
    <rPh sb="25" eb="27">
      <t>コッコ</t>
    </rPh>
    <rPh sb="27" eb="30">
      <t>ホジョキン</t>
    </rPh>
    <rPh sb="31" eb="32">
      <t>ゲン</t>
    </rPh>
    <rPh sb="39" eb="41">
      <t>ドウリョク</t>
    </rPh>
    <rPh sb="41" eb="42">
      <t>ヒ</t>
    </rPh>
    <rPh sb="43" eb="46">
      <t>イタクリョウ</t>
    </rPh>
    <rPh sb="47" eb="49">
      <t>ゾウカ</t>
    </rPh>
    <rPh sb="54" eb="56">
      <t>ゲンイン</t>
    </rPh>
    <rPh sb="63" eb="65">
      <t>シュウシ</t>
    </rPh>
    <rPh sb="65" eb="67">
      <t>ヒリツ</t>
    </rPh>
    <rPh sb="68" eb="70">
      <t>ゲンショウ</t>
    </rPh>
    <rPh sb="71" eb="72">
      <t>ツナ</t>
    </rPh>
    <rPh sb="81" eb="83">
      <t>ノウギョウ</t>
    </rPh>
    <rPh sb="83" eb="85">
      <t>シュウラク</t>
    </rPh>
    <rPh sb="85" eb="87">
      <t>ハイスイ</t>
    </rPh>
    <rPh sb="87" eb="89">
      <t>シセツ</t>
    </rPh>
    <rPh sb="93" eb="95">
      <t>チク</t>
    </rPh>
    <rPh sb="100" eb="102">
      <t>キョウヨウ</t>
    </rPh>
    <rPh sb="102" eb="104">
      <t>カイシ</t>
    </rPh>
    <rPh sb="106" eb="108">
      <t>ネンスウ</t>
    </rPh>
    <rPh sb="112" eb="114">
      <t>ケイカ</t>
    </rPh>
    <rPh sb="119" eb="121">
      <t>キキ</t>
    </rPh>
    <rPh sb="122" eb="124">
      <t>コウシン</t>
    </rPh>
    <rPh sb="125" eb="127">
      <t>シュウゼン</t>
    </rPh>
    <rPh sb="127" eb="128">
      <t>トウ</t>
    </rPh>
    <rPh sb="131" eb="133">
      <t>イジ</t>
    </rPh>
    <rPh sb="133" eb="135">
      <t>カンリ</t>
    </rPh>
    <rPh sb="135" eb="137">
      <t>ケイヒ</t>
    </rPh>
    <rPh sb="138" eb="139">
      <t>ゾウ</t>
    </rPh>
    <rPh sb="139" eb="140">
      <t>カ</t>
    </rPh>
    <rPh sb="140" eb="142">
      <t>ケイコウ</t>
    </rPh>
    <rPh sb="151" eb="154">
      <t>シヨウリョウ</t>
    </rPh>
    <rPh sb="155" eb="157">
      <t>カイテイ</t>
    </rPh>
    <rPh sb="157" eb="158">
      <t>トウ</t>
    </rPh>
    <rPh sb="159" eb="160">
      <t>オコナ</t>
    </rPh>
    <rPh sb="164" eb="166">
      <t>ヒツヨウ</t>
    </rPh>
    <rPh sb="170" eb="172">
      <t>キギョウ</t>
    </rPh>
    <rPh sb="172" eb="173">
      <t>サイ</t>
    </rPh>
    <rPh sb="173" eb="174">
      <t>ザン</t>
    </rPh>
    <rPh sb="174" eb="175">
      <t>タカ</t>
    </rPh>
    <rPh sb="175" eb="176">
      <t>タイ</t>
    </rPh>
    <rPh sb="176" eb="178">
      <t>ジギョウ</t>
    </rPh>
    <rPh sb="178" eb="180">
      <t>キボ</t>
    </rPh>
    <rPh sb="180" eb="182">
      <t>ヒリツ</t>
    </rPh>
    <rPh sb="188" eb="190">
      <t>リョウキン</t>
    </rPh>
    <rPh sb="190" eb="192">
      <t>シュウニュウ</t>
    </rPh>
    <rPh sb="193" eb="194">
      <t>ゾウ</t>
    </rPh>
    <rPh sb="195" eb="197">
      <t>ショウカン</t>
    </rPh>
    <rPh sb="197" eb="198">
      <t>ガク</t>
    </rPh>
    <rPh sb="199" eb="201">
      <t>ゲンショウ</t>
    </rPh>
    <rPh sb="204" eb="205">
      <t>ゲン</t>
    </rPh>
    <rPh sb="206" eb="207">
      <t>オモ</t>
    </rPh>
    <rPh sb="208" eb="210">
      <t>リユウ</t>
    </rPh>
    <rPh sb="214" eb="216">
      <t>ケイヒ</t>
    </rPh>
    <rPh sb="216" eb="218">
      <t>カイシュウ</t>
    </rPh>
    <rPh sb="218" eb="219">
      <t>リツ</t>
    </rPh>
    <rPh sb="225" eb="228">
      <t>ゼンネンド</t>
    </rPh>
    <rPh sb="229" eb="230">
      <t>クラ</t>
    </rPh>
    <rPh sb="231" eb="234">
      <t>シヨウリョウ</t>
    </rPh>
    <rPh sb="235" eb="237">
      <t>ビゾウ</t>
    </rPh>
    <rPh sb="244" eb="247">
      <t>ゼンネンド</t>
    </rPh>
    <rPh sb="247" eb="248">
      <t>ヒ</t>
    </rPh>
    <rPh sb="248" eb="250">
      <t>ゾウカ</t>
    </rPh>
    <rPh sb="261" eb="263">
      <t>ホンライ</t>
    </rPh>
    <rPh sb="264" eb="267">
      <t>シヨウリョウ</t>
    </rPh>
    <rPh sb="268" eb="269">
      <t>マカナ</t>
    </rPh>
    <rPh sb="272" eb="274">
      <t>ケイヒ</t>
    </rPh>
    <rPh sb="280" eb="283">
      <t>シヨウリョウ</t>
    </rPh>
    <rPh sb="284" eb="286">
      <t>カイテイ</t>
    </rPh>
    <rPh sb="289" eb="291">
      <t>テキセイ</t>
    </rPh>
    <rPh sb="292" eb="295">
      <t>シヨウリョウ</t>
    </rPh>
    <rPh sb="296" eb="298">
      <t>シュウニュウ</t>
    </rPh>
    <rPh sb="299" eb="301">
      <t>カクホ</t>
    </rPh>
    <rPh sb="302" eb="304">
      <t>オスイ</t>
    </rPh>
    <rPh sb="304" eb="306">
      <t>ショリ</t>
    </rPh>
    <rPh sb="306" eb="307">
      <t>ヒ</t>
    </rPh>
    <rPh sb="308" eb="310">
      <t>サクゲン</t>
    </rPh>
    <rPh sb="310" eb="311">
      <t>トウ</t>
    </rPh>
    <rPh sb="312" eb="314">
      <t>ヒツヨウ</t>
    </rPh>
    <rPh sb="318" eb="320">
      <t>オスイ</t>
    </rPh>
    <rPh sb="320" eb="322">
      <t>ショリ</t>
    </rPh>
    <rPh sb="322" eb="324">
      <t>ゲンカ</t>
    </rPh>
    <rPh sb="330" eb="332">
      <t>ルイジ</t>
    </rPh>
    <rPh sb="332" eb="334">
      <t>ダンタイ</t>
    </rPh>
    <rPh sb="335" eb="336">
      <t>クラ</t>
    </rPh>
    <rPh sb="337" eb="338">
      <t>タカ</t>
    </rPh>
    <rPh sb="339" eb="341">
      <t>スウチ</t>
    </rPh>
    <rPh sb="348" eb="350">
      <t>イジ</t>
    </rPh>
    <rPh sb="350" eb="353">
      <t>カンリヒ</t>
    </rPh>
    <rPh sb="354" eb="356">
      <t>サクゲン</t>
    </rPh>
    <rPh sb="357" eb="359">
      <t>セツゾク</t>
    </rPh>
    <rPh sb="359" eb="360">
      <t>リツ</t>
    </rPh>
    <rPh sb="361" eb="363">
      <t>コウジョウ</t>
    </rPh>
    <rPh sb="366" eb="368">
      <t>ユウシュウ</t>
    </rPh>
    <rPh sb="368" eb="370">
      <t>スイリョウ</t>
    </rPh>
    <rPh sb="371" eb="372">
      <t>ゾウ</t>
    </rPh>
    <rPh sb="372" eb="373">
      <t>カ</t>
    </rPh>
    <rPh sb="374" eb="375">
      <t>ト</t>
    </rPh>
    <rPh sb="376" eb="377">
      <t>ク</t>
    </rPh>
    <rPh sb="381" eb="383">
      <t>ヒツヨウ</t>
    </rPh>
    <phoneticPr fontId="4"/>
  </si>
  <si>
    <t>農業集落排水施設において、供用開始から１０～２０年近く経過しており、機器の故障や施設・管渠の老朽化が懸念されているため、平成２８年度に機能診断調査を行った。また、平成２９年度には最適化構想を策定。今後は構想に沿って改築更新を行う予定である。</t>
    <rPh sb="0" eb="2">
      <t>ノウギョウ</t>
    </rPh>
    <rPh sb="2" eb="4">
      <t>シュウラク</t>
    </rPh>
    <rPh sb="4" eb="6">
      <t>ハイスイ</t>
    </rPh>
    <rPh sb="6" eb="8">
      <t>シセツ</t>
    </rPh>
    <rPh sb="13" eb="15">
      <t>キョウヨウ</t>
    </rPh>
    <rPh sb="15" eb="17">
      <t>カイシ</t>
    </rPh>
    <rPh sb="24" eb="25">
      <t>ネン</t>
    </rPh>
    <rPh sb="25" eb="26">
      <t>チカ</t>
    </rPh>
    <rPh sb="27" eb="29">
      <t>ケイカ</t>
    </rPh>
    <rPh sb="34" eb="36">
      <t>キキ</t>
    </rPh>
    <rPh sb="37" eb="39">
      <t>コショウ</t>
    </rPh>
    <rPh sb="40" eb="42">
      <t>シセツ</t>
    </rPh>
    <rPh sb="43" eb="45">
      <t>カンキョ</t>
    </rPh>
    <rPh sb="46" eb="49">
      <t>ロウキュウカ</t>
    </rPh>
    <rPh sb="50" eb="52">
      <t>ケネン</t>
    </rPh>
    <rPh sb="60" eb="62">
      <t>ヘイセイ</t>
    </rPh>
    <rPh sb="64" eb="66">
      <t>ネンド</t>
    </rPh>
    <rPh sb="67" eb="69">
      <t>キノウ</t>
    </rPh>
    <rPh sb="69" eb="71">
      <t>シンダン</t>
    </rPh>
    <rPh sb="71" eb="73">
      <t>チョウサ</t>
    </rPh>
    <rPh sb="74" eb="75">
      <t>オコナ</t>
    </rPh>
    <rPh sb="81" eb="83">
      <t>ヘイセイ</t>
    </rPh>
    <rPh sb="85" eb="87">
      <t>ネンド</t>
    </rPh>
    <rPh sb="89" eb="92">
      <t>サイテキカ</t>
    </rPh>
    <rPh sb="92" eb="94">
      <t>コウソウ</t>
    </rPh>
    <rPh sb="95" eb="97">
      <t>サクテイ</t>
    </rPh>
    <rPh sb="98" eb="100">
      <t>コンゴ</t>
    </rPh>
    <rPh sb="101" eb="103">
      <t>コウソウ</t>
    </rPh>
    <rPh sb="104" eb="105">
      <t>ソ</t>
    </rPh>
    <rPh sb="107" eb="109">
      <t>カイチク</t>
    </rPh>
    <rPh sb="109" eb="111">
      <t>コウシン</t>
    </rPh>
    <rPh sb="112" eb="113">
      <t>オコナ</t>
    </rPh>
    <rPh sb="114" eb="116">
      <t>ヨテイ</t>
    </rPh>
    <phoneticPr fontId="4"/>
  </si>
  <si>
    <t>施設の老朽化が進んでおり、維持管理経費が増加していることから、平成２８年度の機能診断調査、平成２９年度の最適整備構想策定により、効率的な維持管理及び使用料の適正化を進めていく予定。また、水洗化率の向上についても引き続き取り組んでいく。</t>
    <rPh sb="0" eb="2">
      <t>シセツ</t>
    </rPh>
    <rPh sb="3" eb="6">
      <t>ロウキュウカ</t>
    </rPh>
    <rPh sb="7" eb="8">
      <t>スス</t>
    </rPh>
    <rPh sb="13" eb="15">
      <t>イジ</t>
    </rPh>
    <rPh sb="15" eb="17">
      <t>カンリ</t>
    </rPh>
    <rPh sb="17" eb="19">
      <t>ケイヒ</t>
    </rPh>
    <rPh sb="20" eb="21">
      <t>ゾウ</t>
    </rPh>
    <rPh sb="21" eb="22">
      <t>カ</t>
    </rPh>
    <rPh sb="31" eb="33">
      <t>ヘイセイ</t>
    </rPh>
    <rPh sb="35" eb="37">
      <t>ネンド</t>
    </rPh>
    <rPh sb="38" eb="40">
      <t>キノウ</t>
    </rPh>
    <rPh sb="40" eb="42">
      <t>シンダン</t>
    </rPh>
    <rPh sb="42" eb="44">
      <t>チョウサ</t>
    </rPh>
    <rPh sb="45" eb="47">
      <t>ヘイセイ</t>
    </rPh>
    <rPh sb="49" eb="51">
      <t>ネンド</t>
    </rPh>
    <rPh sb="52" eb="54">
      <t>サイテキ</t>
    </rPh>
    <rPh sb="54" eb="56">
      <t>セイビ</t>
    </rPh>
    <rPh sb="56" eb="58">
      <t>コウソウ</t>
    </rPh>
    <rPh sb="58" eb="60">
      <t>サクテイ</t>
    </rPh>
    <rPh sb="64" eb="67">
      <t>コウリツテキ</t>
    </rPh>
    <rPh sb="68" eb="70">
      <t>イジ</t>
    </rPh>
    <rPh sb="70" eb="72">
      <t>カンリ</t>
    </rPh>
    <rPh sb="72" eb="73">
      <t>オヨ</t>
    </rPh>
    <rPh sb="74" eb="77">
      <t>シヨウリョウ</t>
    </rPh>
    <rPh sb="78" eb="81">
      <t>テキセイカ</t>
    </rPh>
    <rPh sb="82" eb="83">
      <t>スス</t>
    </rPh>
    <rPh sb="87" eb="89">
      <t>ヨテイ</t>
    </rPh>
    <rPh sb="93" eb="96">
      <t>スイセンカ</t>
    </rPh>
    <rPh sb="96" eb="97">
      <t>リツ</t>
    </rPh>
    <rPh sb="98" eb="100">
      <t>コウジョウ</t>
    </rPh>
    <rPh sb="105" eb="106">
      <t>ヒ</t>
    </rPh>
    <rPh sb="107" eb="108">
      <t>ツヅ</t>
    </rPh>
    <rPh sb="109" eb="110">
      <t>ト</t>
    </rPh>
    <rPh sb="111" eb="11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</si>
</sst>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85-4BC2-A9D1-82B34DCB644A}"/>
            </c:ext>
          </c:extLst>
        </c:ser>
        <c:dLbls>
          <c:showLegendKey val="0"/>
          <c:showVal val="0"/>
          <c:showCatName val="0"/>
          <c:showSerName val="0"/>
          <c:showPercent val="0"/>
          <c:showBubbleSize val="0"/>
        </c:dLbls>
        <c:gapWidth val="150"/>
        <c:axId val="354843616"/>
        <c:axId val="35379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285-4BC2-A9D1-82B34DCB644A}"/>
            </c:ext>
          </c:extLst>
        </c:ser>
        <c:dLbls>
          <c:showLegendKey val="0"/>
          <c:showVal val="0"/>
          <c:showCatName val="0"/>
          <c:showSerName val="0"/>
          <c:showPercent val="0"/>
          <c:showBubbleSize val="0"/>
        </c:dLbls>
        <c:marker val="1"/>
        <c:smooth val="0"/>
        <c:axId val="354843616"/>
        <c:axId val="353790392"/>
      </c:lineChart>
      <c:dateAx>
        <c:axId val="354843616"/>
        <c:scaling>
          <c:orientation val="minMax"/>
        </c:scaling>
        <c:delete val="1"/>
        <c:axPos val="b"/>
        <c:numFmt formatCode="ge" sourceLinked="1"/>
        <c:majorTickMark val="none"/>
        <c:minorTickMark val="none"/>
        <c:tickLblPos val="none"/>
        <c:crossAx val="353790392"/>
        <c:crosses val="autoZero"/>
        <c:auto val="1"/>
        <c:lblOffset val="100"/>
        <c:baseTimeUnit val="years"/>
      </c:dateAx>
      <c:valAx>
        <c:axId val="35379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36.24</c:v>
                </c:pt>
                <c:pt idx="1">
                  <c:v>37.15</c:v>
                </c:pt>
                <c:pt idx="2">
                  <c:v>35.6</c:v>
                </c:pt>
                <c:pt idx="3">
                  <c:v>35.28</c:v>
                </c:pt>
                <c:pt idx="4">
                  <c:v>36.24</c:v>
                </c:pt>
              </c:numCache>
            </c:numRef>
          </c:val>
          <c:extLst xmlns:c16r2="http://schemas.microsoft.com/office/drawing/2015/06/chart">
            <c:ext xmlns:c16="http://schemas.microsoft.com/office/drawing/2014/chart" uri="{C3380CC4-5D6E-409C-BE32-E72D297353CC}">
              <c16:uniqueId val="{00000000-B77D-4079-8342-43996D0EA6A3}"/>
            </c:ext>
          </c:extLst>
        </c:ser>
        <c:dLbls>
          <c:showLegendKey val="0"/>
          <c:showVal val="0"/>
          <c:showCatName val="0"/>
          <c:showSerName val="0"/>
          <c:showPercent val="0"/>
          <c:showBubbleSize val="0"/>
        </c:dLbls>
        <c:gapWidth val="150"/>
        <c:axId val="356056984"/>
        <c:axId val="35605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77D-4079-8342-43996D0EA6A3}"/>
            </c:ext>
          </c:extLst>
        </c:ser>
        <c:dLbls>
          <c:showLegendKey val="0"/>
          <c:showVal val="0"/>
          <c:showCatName val="0"/>
          <c:showSerName val="0"/>
          <c:showPercent val="0"/>
          <c:showBubbleSize val="0"/>
        </c:dLbls>
        <c:marker val="1"/>
        <c:smooth val="0"/>
        <c:axId val="356056984"/>
        <c:axId val="356059336"/>
      </c:lineChart>
      <c:dateAx>
        <c:axId val="356056984"/>
        <c:scaling>
          <c:orientation val="minMax"/>
        </c:scaling>
        <c:delete val="1"/>
        <c:axPos val="b"/>
        <c:numFmt formatCode="ge" sourceLinked="1"/>
        <c:majorTickMark val="none"/>
        <c:minorTickMark val="none"/>
        <c:tickLblPos val="none"/>
        <c:crossAx val="356059336"/>
        <c:crosses val="autoZero"/>
        <c:auto val="1"/>
        <c:lblOffset val="100"/>
        <c:baseTimeUnit val="years"/>
      </c:dateAx>
      <c:valAx>
        <c:axId val="35605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80.77</c:v>
                </c:pt>
                <c:pt idx="1">
                  <c:v>81.13</c:v>
                </c:pt>
                <c:pt idx="2">
                  <c:v>81.849999999999994</c:v>
                </c:pt>
                <c:pt idx="3">
                  <c:v>80.08</c:v>
                </c:pt>
                <c:pt idx="4">
                  <c:v>79.72</c:v>
                </c:pt>
              </c:numCache>
            </c:numRef>
          </c:val>
          <c:extLst xmlns:c16r2="http://schemas.microsoft.com/office/drawing/2015/06/chart">
            <c:ext xmlns:c16="http://schemas.microsoft.com/office/drawing/2014/chart" uri="{C3380CC4-5D6E-409C-BE32-E72D297353CC}">
              <c16:uniqueId val="{00000000-2AD9-4CCD-82B6-7C03965ABBBE}"/>
            </c:ext>
          </c:extLst>
        </c:ser>
        <c:dLbls>
          <c:showLegendKey val="0"/>
          <c:showVal val="0"/>
          <c:showCatName val="0"/>
          <c:showSerName val="0"/>
          <c:showPercent val="0"/>
          <c:showBubbleSize val="0"/>
        </c:dLbls>
        <c:gapWidth val="150"/>
        <c:axId val="356062080"/>
        <c:axId val="35605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AD9-4CCD-82B6-7C03965ABBBE}"/>
            </c:ext>
          </c:extLst>
        </c:ser>
        <c:dLbls>
          <c:showLegendKey val="0"/>
          <c:showVal val="0"/>
          <c:showCatName val="0"/>
          <c:showSerName val="0"/>
          <c:showPercent val="0"/>
          <c:showBubbleSize val="0"/>
        </c:dLbls>
        <c:marker val="1"/>
        <c:smooth val="0"/>
        <c:axId val="356062080"/>
        <c:axId val="356058160"/>
      </c:lineChart>
      <c:dateAx>
        <c:axId val="356062080"/>
        <c:scaling>
          <c:orientation val="minMax"/>
        </c:scaling>
        <c:delete val="1"/>
        <c:axPos val="b"/>
        <c:numFmt formatCode="ge" sourceLinked="1"/>
        <c:majorTickMark val="none"/>
        <c:minorTickMark val="none"/>
        <c:tickLblPos val="none"/>
        <c:crossAx val="356058160"/>
        <c:crosses val="autoZero"/>
        <c:auto val="1"/>
        <c:lblOffset val="100"/>
        <c:baseTimeUnit val="years"/>
      </c:dateAx>
      <c:valAx>
        <c:axId val="3560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78.83</c:v>
                </c:pt>
                <c:pt idx="1">
                  <c:v>81.83</c:v>
                </c:pt>
                <c:pt idx="2">
                  <c:v>84.37</c:v>
                </c:pt>
                <c:pt idx="3">
                  <c:v>86.03</c:v>
                </c:pt>
                <c:pt idx="4">
                  <c:v>84.01</c:v>
                </c:pt>
              </c:numCache>
            </c:numRef>
          </c:val>
          <c:extLst xmlns:c16r2="http://schemas.microsoft.com/office/drawing/2015/06/chart">
            <c:ext xmlns:c16="http://schemas.microsoft.com/office/drawing/2014/chart" uri="{C3380CC4-5D6E-409C-BE32-E72D297353CC}">
              <c16:uniqueId val="{00000000-DDD7-4024-8136-BFEDC64C9540}"/>
            </c:ext>
          </c:extLst>
        </c:ser>
        <c:dLbls>
          <c:showLegendKey val="0"/>
          <c:showVal val="0"/>
          <c:showCatName val="0"/>
          <c:showSerName val="0"/>
          <c:showPercent val="0"/>
          <c:showBubbleSize val="0"/>
        </c:dLbls>
        <c:gapWidth val="150"/>
        <c:axId val="353790784"/>
        <c:axId val="3537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D7-4024-8136-BFEDC64C9540}"/>
            </c:ext>
          </c:extLst>
        </c:ser>
        <c:dLbls>
          <c:showLegendKey val="0"/>
          <c:showVal val="0"/>
          <c:showCatName val="0"/>
          <c:showSerName val="0"/>
          <c:showPercent val="0"/>
          <c:showBubbleSize val="0"/>
        </c:dLbls>
        <c:marker val="1"/>
        <c:smooth val="0"/>
        <c:axId val="353790784"/>
        <c:axId val="353792744"/>
      </c:lineChart>
      <c:dateAx>
        <c:axId val="353790784"/>
        <c:scaling>
          <c:orientation val="minMax"/>
        </c:scaling>
        <c:delete val="1"/>
        <c:axPos val="b"/>
        <c:numFmt formatCode="ge" sourceLinked="1"/>
        <c:majorTickMark val="none"/>
        <c:minorTickMark val="none"/>
        <c:tickLblPos val="none"/>
        <c:crossAx val="353792744"/>
        <c:crosses val="autoZero"/>
        <c:auto val="1"/>
        <c:lblOffset val="100"/>
        <c:baseTimeUnit val="years"/>
      </c:dateAx>
      <c:valAx>
        <c:axId val="35379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9-4BFA-829D-7677097CBA03}"/>
            </c:ext>
          </c:extLst>
        </c:ser>
        <c:dLbls>
          <c:showLegendKey val="0"/>
          <c:showVal val="0"/>
          <c:showCatName val="0"/>
          <c:showSerName val="0"/>
          <c:showPercent val="0"/>
          <c:showBubbleSize val="0"/>
        </c:dLbls>
        <c:gapWidth val="150"/>
        <c:axId val="355466584"/>
        <c:axId val="3554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9-4BFA-829D-7677097CBA03}"/>
            </c:ext>
          </c:extLst>
        </c:ser>
        <c:dLbls>
          <c:showLegendKey val="0"/>
          <c:showVal val="0"/>
          <c:showCatName val="0"/>
          <c:showSerName val="0"/>
          <c:showPercent val="0"/>
          <c:showBubbleSize val="0"/>
        </c:dLbls>
        <c:marker val="1"/>
        <c:smooth val="0"/>
        <c:axId val="355466584"/>
        <c:axId val="355468544"/>
      </c:lineChart>
      <c:dateAx>
        <c:axId val="355466584"/>
        <c:scaling>
          <c:orientation val="minMax"/>
        </c:scaling>
        <c:delete val="1"/>
        <c:axPos val="b"/>
        <c:numFmt formatCode="ge" sourceLinked="1"/>
        <c:majorTickMark val="none"/>
        <c:minorTickMark val="none"/>
        <c:tickLblPos val="none"/>
        <c:crossAx val="355468544"/>
        <c:crosses val="autoZero"/>
        <c:auto val="1"/>
        <c:lblOffset val="100"/>
        <c:baseTimeUnit val="years"/>
      </c:dateAx>
      <c:valAx>
        <c:axId val="355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6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8-4429-807C-D376B87DEF2B}"/>
            </c:ext>
          </c:extLst>
        </c:ser>
        <c:dLbls>
          <c:showLegendKey val="0"/>
          <c:showVal val="0"/>
          <c:showCatName val="0"/>
          <c:showSerName val="0"/>
          <c:showPercent val="0"/>
          <c:showBubbleSize val="0"/>
        </c:dLbls>
        <c:gapWidth val="150"/>
        <c:axId val="355469720"/>
        <c:axId val="3554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8-4429-807C-D376B87DEF2B}"/>
            </c:ext>
          </c:extLst>
        </c:ser>
        <c:dLbls>
          <c:showLegendKey val="0"/>
          <c:showVal val="0"/>
          <c:showCatName val="0"/>
          <c:showSerName val="0"/>
          <c:showPercent val="0"/>
          <c:showBubbleSize val="0"/>
        </c:dLbls>
        <c:marker val="1"/>
        <c:smooth val="0"/>
        <c:axId val="355469720"/>
        <c:axId val="355472464"/>
      </c:lineChart>
      <c:dateAx>
        <c:axId val="355469720"/>
        <c:scaling>
          <c:orientation val="minMax"/>
        </c:scaling>
        <c:delete val="1"/>
        <c:axPos val="b"/>
        <c:numFmt formatCode="ge" sourceLinked="1"/>
        <c:majorTickMark val="none"/>
        <c:minorTickMark val="none"/>
        <c:tickLblPos val="none"/>
        <c:crossAx val="355472464"/>
        <c:crosses val="autoZero"/>
        <c:auto val="1"/>
        <c:lblOffset val="100"/>
        <c:baseTimeUnit val="years"/>
      </c:dateAx>
      <c:valAx>
        <c:axId val="3554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00-434D-B02A-5800FD14D1D4}"/>
            </c:ext>
          </c:extLst>
        </c:ser>
        <c:dLbls>
          <c:showLegendKey val="0"/>
          <c:showVal val="0"/>
          <c:showCatName val="0"/>
          <c:showSerName val="0"/>
          <c:showPercent val="0"/>
          <c:showBubbleSize val="0"/>
        </c:dLbls>
        <c:gapWidth val="150"/>
        <c:axId val="355470504"/>
        <c:axId val="35546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00-434D-B02A-5800FD14D1D4}"/>
            </c:ext>
          </c:extLst>
        </c:ser>
        <c:dLbls>
          <c:showLegendKey val="0"/>
          <c:showVal val="0"/>
          <c:showCatName val="0"/>
          <c:showSerName val="0"/>
          <c:showPercent val="0"/>
          <c:showBubbleSize val="0"/>
        </c:dLbls>
        <c:marker val="1"/>
        <c:smooth val="0"/>
        <c:axId val="355470504"/>
        <c:axId val="355468936"/>
      </c:lineChart>
      <c:dateAx>
        <c:axId val="355470504"/>
        <c:scaling>
          <c:orientation val="minMax"/>
        </c:scaling>
        <c:delete val="1"/>
        <c:axPos val="b"/>
        <c:numFmt formatCode="ge" sourceLinked="1"/>
        <c:majorTickMark val="none"/>
        <c:minorTickMark val="none"/>
        <c:tickLblPos val="none"/>
        <c:crossAx val="355468936"/>
        <c:crosses val="autoZero"/>
        <c:auto val="1"/>
        <c:lblOffset val="100"/>
        <c:baseTimeUnit val="years"/>
      </c:dateAx>
      <c:valAx>
        <c:axId val="35546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7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5-4589-B6CE-4A231534CD04}"/>
            </c:ext>
          </c:extLst>
        </c:ser>
        <c:dLbls>
          <c:showLegendKey val="0"/>
          <c:showVal val="0"/>
          <c:showCatName val="0"/>
          <c:showSerName val="0"/>
          <c:showPercent val="0"/>
          <c:showBubbleSize val="0"/>
        </c:dLbls>
        <c:gapWidth val="150"/>
        <c:axId val="355470112"/>
        <c:axId val="35547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5-4589-B6CE-4A231534CD04}"/>
            </c:ext>
          </c:extLst>
        </c:ser>
        <c:dLbls>
          <c:showLegendKey val="0"/>
          <c:showVal val="0"/>
          <c:showCatName val="0"/>
          <c:showSerName val="0"/>
          <c:showPercent val="0"/>
          <c:showBubbleSize val="0"/>
        </c:dLbls>
        <c:marker val="1"/>
        <c:smooth val="0"/>
        <c:axId val="355470112"/>
        <c:axId val="355472072"/>
      </c:lineChart>
      <c:dateAx>
        <c:axId val="355470112"/>
        <c:scaling>
          <c:orientation val="minMax"/>
        </c:scaling>
        <c:delete val="1"/>
        <c:axPos val="b"/>
        <c:numFmt formatCode="ge" sourceLinked="1"/>
        <c:majorTickMark val="none"/>
        <c:minorTickMark val="none"/>
        <c:tickLblPos val="none"/>
        <c:crossAx val="355472072"/>
        <c:crosses val="autoZero"/>
        <c:auto val="1"/>
        <c:lblOffset val="100"/>
        <c:baseTimeUnit val="years"/>
      </c:dateAx>
      <c:valAx>
        <c:axId val="35547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815.25</c:v>
                </c:pt>
                <c:pt idx="3" formatCode="#,##0.00;&quot;△&quot;#,##0.00;&quot;-&quot;">
                  <c:v>629.87</c:v>
                </c:pt>
                <c:pt idx="4" formatCode="#,##0.00;&quot;△&quot;#,##0.00;&quot;-&quot;">
                  <c:v>444</c:v>
                </c:pt>
              </c:numCache>
            </c:numRef>
          </c:val>
          <c:extLst xmlns:c16r2="http://schemas.microsoft.com/office/drawing/2015/06/chart">
            <c:ext xmlns:c16="http://schemas.microsoft.com/office/drawing/2014/chart" uri="{C3380CC4-5D6E-409C-BE32-E72D297353CC}">
              <c16:uniqueId val="{00000000-6F56-4BEC-8239-1233B4E9A5AA}"/>
            </c:ext>
          </c:extLst>
        </c:ser>
        <c:dLbls>
          <c:showLegendKey val="0"/>
          <c:showVal val="0"/>
          <c:showCatName val="0"/>
          <c:showSerName val="0"/>
          <c:showPercent val="0"/>
          <c:showBubbleSize val="0"/>
        </c:dLbls>
        <c:gapWidth val="150"/>
        <c:axId val="355470896"/>
        <c:axId val="35546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F56-4BEC-8239-1233B4E9A5AA}"/>
            </c:ext>
          </c:extLst>
        </c:ser>
        <c:dLbls>
          <c:showLegendKey val="0"/>
          <c:showVal val="0"/>
          <c:showCatName val="0"/>
          <c:showSerName val="0"/>
          <c:showPercent val="0"/>
          <c:showBubbleSize val="0"/>
        </c:dLbls>
        <c:marker val="1"/>
        <c:smooth val="0"/>
        <c:axId val="355470896"/>
        <c:axId val="355467368"/>
      </c:lineChart>
      <c:dateAx>
        <c:axId val="355470896"/>
        <c:scaling>
          <c:orientation val="minMax"/>
        </c:scaling>
        <c:delete val="1"/>
        <c:axPos val="b"/>
        <c:numFmt formatCode="ge" sourceLinked="1"/>
        <c:majorTickMark val="none"/>
        <c:minorTickMark val="none"/>
        <c:tickLblPos val="none"/>
        <c:crossAx val="355467368"/>
        <c:crosses val="autoZero"/>
        <c:auto val="1"/>
        <c:lblOffset val="100"/>
        <c:baseTimeUnit val="years"/>
      </c:dateAx>
      <c:valAx>
        <c:axId val="3554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39.83</c:v>
                </c:pt>
                <c:pt idx="1">
                  <c:v>43.23</c:v>
                </c:pt>
                <c:pt idx="2">
                  <c:v>67.83</c:v>
                </c:pt>
                <c:pt idx="3">
                  <c:v>45.81</c:v>
                </c:pt>
                <c:pt idx="4">
                  <c:v>46.27</c:v>
                </c:pt>
              </c:numCache>
            </c:numRef>
          </c:val>
          <c:extLst xmlns:c16r2="http://schemas.microsoft.com/office/drawing/2015/06/chart">
            <c:ext xmlns:c16="http://schemas.microsoft.com/office/drawing/2014/chart" uri="{C3380CC4-5D6E-409C-BE32-E72D297353CC}">
              <c16:uniqueId val="{00000000-152D-4203-A88E-8B4307C4BD7F}"/>
            </c:ext>
          </c:extLst>
        </c:ser>
        <c:dLbls>
          <c:showLegendKey val="0"/>
          <c:showVal val="0"/>
          <c:showCatName val="0"/>
          <c:showSerName val="0"/>
          <c:showPercent val="0"/>
          <c:showBubbleSize val="0"/>
        </c:dLbls>
        <c:gapWidth val="150"/>
        <c:axId val="356064040"/>
        <c:axId val="3560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52D-4203-A88E-8B4307C4BD7F}"/>
            </c:ext>
          </c:extLst>
        </c:ser>
        <c:dLbls>
          <c:showLegendKey val="0"/>
          <c:showVal val="0"/>
          <c:showCatName val="0"/>
          <c:showSerName val="0"/>
          <c:showPercent val="0"/>
          <c:showBubbleSize val="0"/>
        </c:dLbls>
        <c:marker val="1"/>
        <c:smooth val="0"/>
        <c:axId val="356064040"/>
        <c:axId val="356057376"/>
      </c:lineChart>
      <c:dateAx>
        <c:axId val="356064040"/>
        <c:scaling>
          <c:orientation val="minMax"/>
        </c:scaling>
        <c:delete val="1"/>
        <c:axPos val="b"/>
        <c:numFmt formatCode="ge" sourceLinked="1"/>
        <c:majorTickMark val="none"/>
        <c:minorTickMark val="none"/>
        <c:tickLblPos val="none"/>
        <c:crossAx val="356057376"/>
        <c:crosses val="autoZero"/>
        <c:auto val="1"/>
        <c:lblOffset val="100"/>
        <c:baseTimeUnit val="years"/>
      </c:dateAx>
      <c:valAx>
        <c:axId val="3560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446.15</c:v>
                </c:pt>
                <c:pt idx="1">
                  <c:v>415.66</c:v>
                </c:pt>
                <c:pt idx="2">
                  <c:v>258.55</c:v>
                </c:pt>
                <c:pt idx="3">
                  <c:v>391.89</c:v>
                </c:pt>
                <c:pt idx="4">
                  <c:v>384.54</c:v>
                </c:pt>
              </c:numCache>
            </c:numRef>
          </c:val>
          <c:extLst xmlns:c16r2="http://schemas.microsoft.com/office/drawing/2015/06/chart">
            <c:ext xmlns:c16="http://schemas.microsoft.com/office/drawing/2014/chart" uri="{C3380CC4-5D6E-409C-BE32-E72D297353CC}">
              <c16:uniqueId val="{00000000-A093-4BFF-BE39-EF118376BEBC}"/>
            </c:ext>
          </c:extLst>
        </c:ser>
        <c:dLbls>
          <c:showLegendKey val="0"/>
          <c:showVal val="0"/>
          <c:showCatName val="0"/>
          <c:showSerName val="0"/>
          <c:showPercent val="0"/>
          <c:showBubbleSize val="0"/>
        </c:dLbls>
        <c:gapWidth val="150"/>
        <c:axId val="356060904"/>
        <c:axId val="35606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093-4BFF-BE39-EF118376BEBC}"/>
            </c:ext>
          </c:extLst>
        </c:ser>
        <c:dLbls>
          <c:showLegendKey val="0"/>
          <c:showVal val="0"/>
          <c:showCatName val="0"/>
          <c:showSerName val="0"/>
          <c:showPercent val="0"/>
          <c:showBubbleSize val="0"/>
        </c:dLbls>
        <c:marker val="1"/>
        <c:smooth val="0"/>
        <c:axId val="356060904"/>
        <c:axId val="356061296"/>
      </c:lineChart>
      <c:dateAx>
        <c:axId val="356060904"/>
        <c:scaling>
          <c:orientation val="minMax"/>
        </c:scaling>
        <c:delete val="1"/>
        <c:axPos val="b"/>
        <c:numFmt formatCode="ge" sourceLinked="1"/>
        <c:majorTickMark val="none"/>
        <c:minorTickMark val="none"/>
        <c:tickLblPos val="none"/>
        <c:crossAx val="356061296"/>
        <c:crosses val="autoZero"/>
        <c:auto val="1"/>
        <c:lblOffset val="100"/>
        <c:baseTimeUnit val="years"/>
      </c:dateAx>
      <c:valAx>
        <c:axId val="3560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1" sqref="A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美祢市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24567</v>
      </c>
      <c r="AM8" s="68"/>
      <c r="AN8" s="68"/>
      <c r="AO8" s="68"/>
      <c r="AP8" s="68"/>
      <c r="AQ8" s="68"/>
      <c r="AR8" s="68"/>
      <c r="AS8" s="68"/>
      <c r="AT8" s="67">
        <f>データ!T6</f>
        <v>472.64</v>
      </c>
      <c r="AU8" s="67"/>
      <c r="AV8" s="67"/>
      <c r="AW8" s="67"/>
      <c r="AX8" s="67"/>
      <c r="AY8" s="67"/>
      <c r="AZ8" s="67"/>
      <c r="BA8" s="67"/>
      <c r="BB8" s="67">
        <f>データ!U6</f>
        <v>51.98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12.45</v>
      </c>
      <c r="Q10" s="67"/>
      <c r="R10" s="67"/>
      <c r="S10" s="67"/>
      <c r="T10" s="67"/>
      <c r="U10" s="67"/>
      <c r="V10" s="67"/>
      <c r="W10" s="67">
        <f>データ!Q6</f>
        <v>94.66</v>
      </c>
      <c r="X10" s="67"/>
      <c r="Y10" s="67"/>
      <c r="Z10" s="67"/>
      <c r="AA10" s="67"/>
      <c r="AB10" s="67"/>
      <c r="AC10" s="67"/>
      <c r="AD10" s="68">
        <f>データ!R6</f>
        <v>3996</v>
      </c>
      <c r="AE10" s="68"/>
      <c r="AF10" s="68"/>
      <c r="AG10" s="68"/>
      <c r="AH10" s="68"/>
      <c r="AI10" s="68"/>
      <c r="AJ10" s="68"/>
      <c r="AK10" s="2"/>
      <c r="AL10" s="68">
        <f>データ!V6</f>
        <v>3028</v>
      </c>
      <c r="AM10" s="68"/>
      <c r="AN10" s="68"/>
      <c r="AO10" s="68"/>
      <c r="AP10" s="68"/>
      <c r="AQ10" s="68"/>
      <c r="AR10" s="68"/>
      <c r="AS10" s="68"/>
      <c r="AT10" s="67">
        <f>データ!W6</f>
        <v>2.2799999999999998</v>
      </c>
      <c r="AU10" s="67"/>
      <c r="AV10" s="67"/>
      <c r="AW10" s="67"/>
      <c r="AX10" s="67"/>
      <c r="AY10" s="67"/>
      <c r="AZ10" s="67"/>
      <c r="BA10" s="67"/>
      <c r="BB10" s="67">
        <f>データ!X6</f>
        <v>1328.07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4kFJ97kN4ZRcVQjgnpZsYmOeJTkSjEjyPCGjylCmQ4zk9jTFYS3WbNk1X7YotcLWiRkl6fL+ikG4LzW7WAT2Ag==" saltValue="3mKUP2R4nxkPZwwMlDV6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352136</v>
      </c>
      <c r="D6" s="33">
        <f t="shared" si="3"/>
        <v>47</v>
      </c>
      <c r="E6" s="33">
        <f t="shared" si="3"/>
        <v>17</v>
      </c>
      <c r="F6" s="33">
        <f t="shared" si="3"/>
        <v>5</v>
      </c>
      <c r="G6" s="33">
        <f t="shared" si="3"/>
        <v>0</v>
      </c>
      <c r="H6" s="33" t="str">
        <f t="shared" si="3"/>
        <v>山口県　美祢市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12.45</v>
      </c>
      <c r="Q6" s="34">
        <f t="shared" si="3"/>
        <v>94.66</v>
      </c>
      <c r="R6" s="34">
        <f t="shared" si="3"/>
        <v>3996</v>
      </c>
      <c r="S6" s="34">
        <f t="shared" si="3"/>
        <v>24567</v>
      </c>
      <c r="T6" s="34">
        <f t="shared" si="3"/>
        <v>472.64</v>
      </c>
      <c r="U6" s="34">
        <f t="shared" si="3"/>
        <v>51.98</v>
      </c>
      <c r="V6" s="34">
        <f t="shared" si="3"/>
        <v>3028</v>
      </c>
      <c r="W6" s="34">
        <f t="shared" si="3"/>
        <v>2.2799999999999998</v>
      </c>
      <c r="X6" s="34">
        <f t="shared" si="3"/>
        <v>1328.07</v>
      </c>
      <c r="Y6" s="35">
        <f>IF(Y7="",NA(),Y7)</f>
        <v>78.83</v>
      </c>
      <c r="Z6" s="35">
        <f t="shared" ref="Z6:AH6" si="4">IF(Z7="",NA(),Z7)</f>
        <v>81.83</v>
      </c>
      <c r="AA6" s="35">
        <f t="shared" si="4"/>
        <v>84.37</v>
      </c>
      <c r="AB6" s="35">
        <f t="shared" si="4"/>
        <v>86.03</v>
      </c>
      <c r="AC6" s="35">
        <f t="shared" si="4"/>
        <v>84.01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815.25</v>
      </c>
      <c r="BI6" s="35">
        <f t="shared" si="7"/>
        <v>629.87</v>
      </c>
      <c r="BJ6" s="35">
        <f t="shared" si="7"/>
        <v>444</v>
      </c>
      <c r="BK6" s="35">
        <f t="shared" si="7"/>
        <v>1044.8</v>
      </c>
      <c r="BL6" s="35">
        <f t="shared" si="7"/>
        <v>1081.8</v>
      </c>
      <c r="BM6" s="35">
        <f t="shared" si="7"/>
        <v>974.93</v>
      </c>
      <c r="BN6" s="35">
        <f t="shared" si="7"/>
        <v>855.8</v>
      </c>
      <c r="BO6" s="35">
        <f t="shared" si="7"/>
        <v>789.46</v>
      </c>
      <c r="BP6" s="34" t="str">
        <f>IF(BP7="","",IF(BP7="-","【-】","【"&amp;SUBSTITUTE(TEXT(BP7,"#,##0.00"),"-","△")&amp;"】"))</f>
        <v>【747.76】</v>
      </c>
      <c r="BQ6" s="35">
        <f>IF(BQ7="",NA(),BQ7)</f>
        <v>39.83</v>
      </c>
      <c r="BR6" s="35">
        <f t="shared" ref="BR6:BZ6" si="8">IF(BR7="",NA(),BR7)</f>
        <v>43.23</v>
      </c>
      <c r="BS6" s="35">
        <f t="shared" si="8"/>
        <v>67.83</v>
      </c>
      <c r="BT6" s="35">
        <f t="shared" si="8"/>
        <v>45.81</v>
      </c>
      <c r="BU6" s="35">
        <f t="shared" si="8"/>
        <v>46.27</v>
      </c>
      <c r="BV6" s="35">
        <f t="shared" si="8"/>
        <v>50.82</v>
      </c>
      <c r="BW6" s="35">
        <f t="shared" si="8"/>
        <v>52.19</v>
      </c>
      <c r="BX6" s="35">
        <f t="shared" si="8"/>
        <v>55.32</v>
      </c>
      <c r="BY6" s="35">
        <f t="shared" si="8"/>
        <v>59.8</v>
      </c>
      <c r="BZ6" s="35">
        <f t="shared" si="8"/>
        <v>57.77</v>
      </c>
      <c r="CA6" s="34" t="str">
        <f>IF(CA7="","",IF(CA7="-","【-】","【"&amp;SUBSTITUTE(TEXT(CA7,"#,##0.00"),"-","△")&amp;"】"))</f>
        <v>【59.51】</v>
      </c>
      <c r="CB6" s="35">
        <f>IF(CB7="",NA(),CB7)</f>
        <v>446.15</v>
      </c>
      <c r="CC6" s="35">
        <f t="shared" ref="CC6:CK6" si="9">IF(CC7="",NA(),CC7)</f>
        <v>415.66</v>
      </c>
      <c r="CD6" s="35">
        <f t="shared" si="9"/>
        <v>258.55</v>
      </c>
      <c r="CE6" s="35">
        <f t="shared" si="9"/>
        <v>391.89</v>
      </c>
      <c r="CF6" s="35">
        <f t="shared" si="9"/>
        <v>384.54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36.24</v>
      </c>
      <c r="CN6" s="35">
        <f t="shared" ref="CN6:CV6" si="10">IF(CN7="",NA(),CN7)</f>
        <v>37.15</v>
      </c>
      <c r="CO6" s="35">
        <f t="shared" si="10"/>
        <v>35.6</v>
      </c>
      <c r="CP6" s="35">
        <f t="shared" si="10"/>
        <v>35.28</v>
      </c>
      <c r="CQ6" s="35">
        <f t="shared" si="10"/>
        <v>36.24</v>
      </c>
      <c r="CR6" s="35">
        <f t="shared" si="10"/>
        <v>53.24</v>
      </c>
      <c r="CS6" s="35">
        <f t="shared" si="10"/>
        <v>52.31</v>
      </c>
      <c r="CT6" s="35">
        <f t="shared" si="10"/>
        <v>60.65</v>
      </c>
      <c r="CU6" s="35">
        <f t="shared" si="10"/>
        <v>51.75</v>
      </c>
      <c r="CV6" s="35">
        <f t="shared" si="10"/>
        <v>50.68</v>
      </c>
      <c r="CW6" s="34" t="str">
        <f>IF(CW7="","",IF(CW7="-","【-】","【"&amp;SUBSTITUTE(TEXT(CW7,"#,##0.00"),"-","△")&amp;"】"))</f>
        <v>【52.23】</v>
      </c>
      <c r="CX6" s="35">
        <f>IF(CX7="",NA(),CX7)</f>
        <v>80.77</v>
      </c>
      <c r="CY6" s="35">
        <f t="shared" ref="CY6:DG6" si="11">IF(CY7="",NA(),CY7)</f>
        <v>81.13</v>
      </c>
      <c r="CZ6" s="35">
        <f t="shared" si="11"/>
        <v>81.849999999999994</v>
      </c>
      <c r="DA6" s="35">
        <f t="shared" si="11"/>
        <v>80.08</v>
      </c>
      <c r="DB6" s="35">
        <f t="shared" si="11"/>
        <v>79.72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352136</v>
      </c>
      <c r="D7" s="37">
        <v>47</v>
      </c>
      <c r="E7" s="37">
        <v>17</v>
      </c>
      <c r="F7" s="37">
        <v>5</v>
      </c>
      <c r="G7" s="37">
        <v>0</v>
      </c>
      <c r="H7" s="37" t="s">
        <v>98</v>
      </c>
      <c r="I7" s="37" t="s">
        <v>99</v>
      </c>
      <c r="J7" s="37" t="s">
        <v>100</v>
      </c>
      <c r="K7" s="37" t="s">
        <v>101</v>
      </c>
      <c r="L7" s="37" t="s">
        <v>102</v>
      </c>
      <c r="M7" s="37" t="s">
        <v>103</v>
      </c>
      <c r="N7" s="38" t="s">
        <v>104</v>
      </c>
      <c r="O7" s="38" t="s">
        <v>105</v>
      </c>
      <c r="P7" s="38">
        <v>12.45</v>
      </c>
      <c r="Q7" s="38">
        <v>94.66</v>
      </c>
      <c r="R7" s="38">
        <v>3996</v>
      </c>
      <c r="S7" s="38">
        <v>24567</v>
      </c>
      <c r="T7" s="38">
        <v>472.64</v>
      </c>
      <c r="U7" s="38">
        <v>51.98</v>
      </c>
      <c r="V7" s="38">
        <v>3028</v>
      </c>
      <c r="W7" s="38">
        <v>2.2799999999999998</v>
      </c>
      <c r="X7" s="38">
        <v>1328.07</v>
      </c>
      <c r="Y7" s="38">
        <v>78.83</v>
      </c>
      <c r="Z7" s="38">
        <v>81.83</v>
      </c>
      <c r="AA7" s="38">
        <v>84.37</v>
      </c>
      <c r="AB7" s="38">
        <v>86.03</v>
      </c>
      <c r="AC7" s="38">
        <v>84.01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815.25</v>
      </c>
      <c r="BI7" s="38">
        <v>629.87</v>
      </c>
      <c r="BJ7" s="38">
        <v>444</v>
      </c>
      <c r="BK7" s="38">
        <v>1044.8</v>
      </c>
      <c r="BL7" s="38">
        <v>1081.8</v>
      </c>
      <c r="BM7" s="38">
        <v>974.93</v>
      </c>
      <c r="BN7" s="38">
        <v>855.8</v>
      </c>
      <c r="BO7" s="38">
        <v>789.46</v>
      </c>
      <c r="BP7" s="38">
        <v>747.76</v>
      </c>
      <c r="BQ7" s="38">
        <v>39.83</v>
      </c>
      <c r="BR7" s="38">
        <v>43.23</v>
      </c>
      <c r="BS7" s="38">
        <v>67.83</v>
      </c>
      <c r="BT7" s="38">
        <v>45.81</v>
      </c>
      <c r="BU7" s="38">
        <v>46.27</v>
      </c>
      <c r="BV7" s="38">
        <v>50.82</v>
      </c>
      <c r="BW7" s="38">
        <v>52.19</v>
      </c>
      <c r="BX7" s="38">
        <v>55.32</v>
      </c>
      <c r="BY7" s="38">
        <v>59.8</v>
      </c>
      <c r="BZ7" s="38">
        <v>57.77</v>
      </c>
      <c r="CA7" s="38">
        <v>59.51</v>
      </c>
      <c r="CB7" s="38">
        <v>446.15</v>
      </c>
      <c r="CC7" s="38">
        <v>415.66</v>
      </c>
      <c r="CD7" s="38">
        <v>258.55</v>
      </c>
      <c r="CE7" s="38">
        <v>391.89</v>
      </c>
      <c r="CF7" s="38">
        <v>384.54</v>
      </c>
      <c r="CG7" s="38">
        <v>300.52</v>
      </c>
      <c r="CH7" s="38">
        <v>296.14</v>
      </c>
      <c r="CI7" s="38">
        <v>283.17</v>
      </c>
      <c r="CJ7" s="38">
        <v>263.76</v>
      </c>
      <c r="CK7" s="38">
        <v>274.35000000000002</v>
      </c>
      <c r="CL7" s="38">
        <v>261.45999999999998</v>
      </c>
      <c r="CM7" s="38">
        <v>36.24</v>
      </c>
      <c r="CN7" s="38">
        <v>37.15</v>
      </c>
      <c r="CO7" s="38">
        <v>35.6</v>
      </c>
      <c r="CP7" s="38">
        <v>35.28</v>
      </c>
      <c r="CQ7" s="38">
        <v>36.24</v>
      </c>
      <c r="CR7" s="38">
        <v>53.24</v>
      </c>
      <c r="CS7" s="38">
        <v>52.31</v>
      </c>
      <c r="CT7" s="38">
        <v>60.65</v>
      </c>
      <c r="CU7" s="38">
        <v>51.75</v>
      </c>
      <c r="CV7" s="38">
        <v>50.68</v>
      </c>
      <c r="CW7" s="38">
        <v>52.23</v>
      </c>
      <c r="CX7" s="38">
        <v>80.77</v>
      </c>
      <c r="CY7" s="38">
        <v>81.13</v>
      </c>
      <c r="CZ7" s="38">
        <v>81.849999999999994</v>
      </c>
      <c r="DA7" s="38">
        <v>80.08</v>
      </c>
      <c r="DB7" s="38">
        <v>79.72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2020-02-04T07:36:43Z</cp:lastPrinted>
  <dcterms:created xsi:type="dcterms:W3CDTF">2019-12-05T05:22:11Z</dcterms:created>
  <dcterms:modified xsi:type="dcterms:W3CDTF">2020-02-18T05:34:48Z</dcterms:modified>
  <cp:category/>
</cp:coreProperties>
</file>