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2 法非適用\"/>
    </mc:Choice>
  </mc:AlternateContent>
  <workbookProtection workbookAlgorithmName="SHA-512" workbookHashValue="fUsQrfFufB8SJh9IlzV3XuFeX9Sslmv7yLA4E2N+mP9mx38cZoJBHiKVvTOFMtHDIAxSKXyCLBR08pZxjfX6RQ==" workbookSaltValue="PWZ4/h8vW1bFF2KJSUjtB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<sst xmlns="http://schemas.openxmlformats.org/spreadsheetml/2006/main" count="233" uniqueCount="114">
  <si>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</si>
  <si>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</si>
  <si>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</si>
  <si>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</si>
  <si>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</si>
  <si>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</si>
  <si>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</si>
  <si>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</si>
  <si>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</si>
  <si>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</si>
  <si>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</si>
  <si>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</si>
  <si>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</si>
  <si>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</si>
  <si>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</si>
  <si>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</si>
  <si>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</si>
  <si>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</si>
  <si>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</si>
  <si>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</si>
  <si>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</si>
  <si>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</si>
  <si>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</si>
  <si>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</si>
  <si>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</si>
  <si>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</si>
  <si>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</si>
  <si>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</si>
  <si>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</si>
  <si>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</si>
  <si>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</si>
  <si>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</si>
  <si>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</si>
  <si>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</si>
  <si>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</si>
  <si>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</si>
  <si>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</si>
  <si>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</si>
  <si>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</si>
  <si>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</si>
  <si>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</si>
  <si>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</si>
  <si>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</si>
  <si>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</si>
  <si>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</si>
  <si>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</si>
  <si>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</si>
  <si>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</si>
  <si>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</si>
  <si>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</si>
  <si>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</si>
  <si>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</si>
  <si>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</si>
  <si>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</si>
  <si>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</si>
  <si>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</si>
  <si>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</si>
  <si>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</si>
  <si>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</si>
  <si>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</si>
  <si>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</si>
  <si>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</si>
  <si>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</si>
  <si>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</si>
  <si>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</si>
  <si>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</si>
  <si>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</si>
  <si>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</si>
  <si>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</si>
  <si>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</si>
  <si>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</si>
  <si>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</si>
  <si>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</si>
  <si>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</si>
  <si>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</si>
  <si>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</si>
  <si>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</si>
  <si>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</si>
  <si>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</si>
  <si>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</si>
  <si>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</si>
  <si>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</si>
  <si>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</si>
  <si>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</si>
  <si>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</si>
  <si>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</si>
  <si>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</si>
  <si>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</si>
  <si>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</si>
  <si>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</si>
  <si>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</si>
  <si>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</si>
  <si>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</si>
  <si>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</si>
  <si>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</si>
  <si>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</si>
  <si>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</si>
  <si>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</si>
  <si>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和木町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</si>
  <si>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</si>
  <si>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</si>
  <si>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</si>
  <si>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</si>
  <si>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</si>
  <si>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</si>
  <si>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</si>
  <si>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</si>
  <si>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</si>
  <si>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</si>
  <si>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</si>
  <si>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</si>
  <si>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今後は施設の更新が急務になり、厳しい運営が強いられることになる。　　　　　　　　　　　　　　　　　　　　　　　　　　　　　　　　　　　　　　　　　　　　　　　　　　　　　　　経営戦略の策定および企業会計への移行を予定しているので、財政状況を確認しながら、高率の補助を適用することや起債の適用、料金改定も視野に入れ、安定的な事業運営を行っていく必要がある。</t>
    <rPh sb="0" eb="2">
      <t>コンゴ</t>
    </rPh>
    <rPh sb="3" eb="5">
      <t>シセツ</t>
    </rPh>
    <rPh sb="6" eb="8">
      <t>コウシン</t>
    </rPh>
    <rPh sb="9" eb="11">
      <t>キュウム</t>
    </rPh>
    <rPh sb="15" eb="16">
      <t>キビ</t>
    </rPh>
    <rPh sb="18" eb="20">
      <t>ウンエイ</t>
    </rPh>
    <rPh sb="21" eb="22">
      <t>シ</t>
    </rPh>
    <rPh sb="87" eb="89">
      <t>ケイエイ</t>
    </rPh>
    <rPh sb="89" eb="91">
      <t>センリャク</t>
    </rPh>
    <rPh sb="92" eb="94">
      <t>サクテイ</t>
    </rPh>
    <rPh sb="103" eb="105">
      <t>イコウ</t>
    </rPh>
    <rPh sb="106" eb="108">
      <t>ヨテイ</t>
    </rPh>
    <rPh sb="127" eb="129">
      <t>コウリツ</t>
    </rPh>
    <rPh sb="130" eb="132">
      <t>ホジョ</t>
    </rPh>
    <rPh sb="133" eb="135">
      <t>テキヨウ</t>
    </rPh>
    <rPh sb="140" eb="142">
      <t>キサイ</t>
    </rPh>
    <rPh sb="143" eb="145">
      <t>テキヨウ</t>
    </rPh>
    <rPh sb="146" eb="148">
      <t>リョウキン</t>
    </rPh>
    <rPh sb="148" eb="150">
      <t>カイテイ</t>
    </rPh>
    <rPh sb="151" eb="153">
      <t>シヤ</t>
    </rPh>
    <rPh sb="154" eb="155">
      <t>イ</t>
    </rPh>
    <rPh sb="157" eb="160">
      <t>アンテイテキ</t>
    </rPh>
    <rPh sb="161" eb="163">
      <t>ジギョウ</t>
    </rPh>
    <rPh sb="163" eb="165">
      <t>ウンエイ</t>
    </rPh>
    <rPh sb="166" eb="167">
      <t>オコナ</t>
    </rPh>
    <rPh sb="171" eb="173">
      <t>ヒツヨウ</t>
    </rPh>
    <phoneticPr fontId="4"/>
  </si>
  <si>
    <t>①収益的収支比率　　　　　　　　　　　　　　　　　　　　　　　　　　　　　　　　　　　　　　　　　　　　　　　　　　　　　　　　　　　　　　　　　　　　　　　　　　　　　　一般会計からの繰入金で賄っている部分もある。工事や業務は、補助金や起債を積極的に利用し、一般会計からの繰入額を減らし、数値を改善していくよう努める。　　　　　　　　　　　　　　　　　　　　　　　　　　　　　　　　　　　　　　　　　　　　　　　　　　　　　　　　　　　　　　　　　　　　　　④企業債残高対給水収益比率　　　　　　　　　　　　　　　　　　　　　　　　　　　　　　　　　　　　　　　　　　　　　　　　　　　　　　　　　　　　　　　　　　　　　　　　　　　　　起債の償還が順調に進んでおり、比率は良好である。今後は、施設改良のため企業債の発行が増加する見込みであり、平準化するように計画的に進めていく。　　　　　　　　　　　　　　　　　　　　　　　　　　　　　　　　　　　　　　　　　　　　　　　　　　　　　　　　　⑤経費回収比率・⑥汚水処理原価　　　　　　　　　　　　　　　　　　　　　　　　　　　　　　　　　　　　　　　　　　　　　　　　　　　　　　　　　　　　　　　　　　　　　　　　　　　　　　　　　小規模な事業を削減し、大規模改修事業に集中している。大規模事業には補助金や起債を活用しており、単独費の支出が抑えられているため、改善傾向にある。　　　　　　　　　　　　　　　　　　　　　　　　　　　　　　　　　　　　　　　　　　　　　　　　　　　　　　　　　　　　　　　　　　　　　　　　　　　　⑦施設利用率　　　　　　　　　　　　　　　　　　　　　　　　　　　　　　　　　　　　　　　　　　　　　　　　　　　　　　　　　　　　　　　　　　　　　　　　　　　　　　　　　　　　　　処理は大竹市に委託しているため、利用率が0%になっている。　　　　　　　　　　　　　　　　　　　　　　　　　　　　　　　　　　　　⑧水洗化率　　　　　　　　　　　　　　　　　　　　　　　　　　　　　　　　　　　　　排水区域内においては、すでに水洗化率は100%となっている。　　　　　　　　　　　　　　　　　　　　　　　　　　　　　　　　　　　　　　　　　　　　　　　　　　　　　　　　　　　　　　　　　　　　　　　　　　今後、新設住宅等の接続漏れが無いよう注視しながら、現状維持に努める。　　　　　　　　　　　　　　　　　　　　　　　　　　　　</t>
    <rPh sb="1" eb="4">
      <t>シュウエキテキ</t>
    </rPh>
    <rPh sb="4" eb="6">
      <t>シュウシ</t>
    </rPh>
    <rPh sb="6" eb="8">
      <t>ヒリツ</t>
    </rPh>
    <rPh sb="86" eb="88">
      <t>イッパン</t>
    </rPh>
    <rPh sb="88" eb="90">
      <t>カイケイ</t>
    </rPh>
    <rPh sb="93" eb="95">
      <t>クリイレ</t>
    </rPh>
    <rPh sb="95" eb="96">
      <t>キン</t>
    </rPh>
    <rPh sb="97" eb="98">
      <t>マカナ</t>
    </rPh>
    <rPh sb="102" eb="104">
      <t>ブブン</t>
    </rPh>
    <rPh sb="139" eb="140">
      <t>ガク</t>
    </rPh>
    <rPh sb="141" eb="142">
      <t>ヘ</t>
    </rPh>
    <rPh sb="145" eb="147">
      <t>スウチ</t>
    </rPh>
    <rPh sb="148" eb="150">
      <t>カイゼン</t>
    </rPh>
    <rPh sb="156" eb="157">
      <t>ツト</t>
    </rPh>
    <rPh sb="231" eb="233">
      <t>キギョウ</t>
    </rPh>
    <rPh sb="233" eb="234">
      <t>サイ</t>
    </rPh>
    <rPh sb="234" eb="236">
      <t>ザンダカ</t>
    </rPh>
    <rPh sb="236" eb="237">
      <t>タイ</t>
    </rPh>
    <rPh sb="237" eb="239">
      <t>キュウスイ</t>
    </rPh>
    <rPh sb="239" eb="241">
      <t>シュウエキ</t>
    </rPh>
    <rPh sb="241" eb="243">
      <t>ヒリツ</t>
    </rPh>
    <rPh sb="449" eb="451">
      <t>ケイヒ</t>
    </rPh>
    <rPh sb="451" eb="453">
      <t>カイシュウ</t>
    </rPh>
    <rPh sb="453" eb="455">
      <t>ヒリツ</t>
    </rPh>
    <rPh sb="457" eb="459">
      <t>オスイ</t>
    </rPh>
    <rPh sb="459" eb="461">
      <t>ショリ</t>
    </rPh>
    <rPh sb="461" eb="463">
      <t>ゲンカ</t>
    </rPh>
    <rPh sb="544" eb="547">
      <t>ショウキボ</t>
    </rPh>
    <rPh sb="548" eb="550">
      <t>ジギョウ</t>
    </rPh>
    <rPh sb="551" eb="553">
      <t>サクゲン</t>
    </rPh>
    <rPh sb="555" eb="558">
      <t>ダイキボ</t>
    </rPh>
    <rPh sb="558" eb="560">
      <t>カイシュウ</t>
    </rPh>
    <rPh sb="560" eb="562">
      <t>ジギョウ</t>
    </rPh>
    <rPh sb="563" eb="565">
      <t>シュウチュウ</t>
    </rPh>
    <rPh sb="570" eb="573">
      <t>ダイキボ</t>
    </rPh>
    <rPh sb="573" eb="575">
      <t>ジギョウ</t>
    </rPh>
    <rPh sb="591" eb="593">
      <t>タンドク</t>
    </rPh>
    <rPh sb="593" eb="594">
      <t>ヒ</t>
    </rPh>
    <rPh sb="595" eb="597">
      <t>シシュツ</t>
    </rPh>
    <rPh sb="598" eb="599">
      <t>オサ</t>
    </rPh>
    <rPh sb="610" eb="612">
      <t>ケイコウ</t>
    </rPh>
    <rPh sb="693" eb="695">
      <t>シセツ</t>
    </rPh>
    <rPh sb="695" eb="698">
      <t>リヨウリツ</t>
    </rPh>
    <rPh sb="784" eb="786">
      <t>ショリ</t>
    </rPh>
    <rPh sb="787" eb="790">
      <t>オオタケシ</t>
    </rPh>
    <rPh sb="791" eb="793">
      <t>イタク</t>
    </rPh>
    <rPh sb="800" eb="803">
      <t>リヨウリツ</t>
    </rPh>
    <rPh sb="850" eb="853">
      <t>スイセンカ</t>
    </rPh>
    <rPh sb="853" eb="854">
      <t>リツ</t>
    </rPh>
    <rPh sb="891" eb="893">
      <t>ハイスイ</t>
    </rPh>
    <rPh sb="893" eb="896">
      <t>クイキナイ</t>
    </rPh>
    <rPh sb="995" eb="997">
      <t>コンゴ</t>
    </rPh>
    <rPh sb="998" eb="1000">
      <t>シンセツ</t>
    </rPh>
    <rPh sb="1000" eb="1002">
      <t>ジュウタク</t>
    </rPh>
    <rPh sb="1002" eb="1003">
      <t>トウ</t>
    </rPh>
    <rPh sb="1004" eb="1006">
      <t>セツゾク</t>
    </rPh>
    <rPh sb="1006" eb="1007">
      <t>モ</t>
    </rPh>
    <rPh sb="1009" eb="1010">
      <t>ナ</t>
    </rPh>
    <rPh sb="1013" eb="1015">
      <t>チュウシ</t>
    </rPh>
    <rPh sb="1020" eb="1022">
      <t>ゲンジョウ</t>
    </rPh>
    <rPh sb="1022" eb="1024">
      <t>イジ</t>
    </rPh>
    <rPh sb="1025" eb="1026">
      <t>ツト</t>
    </rPh>
    <phoneticPr fontId="4"/>
  </si>
  <si>
    <t>管路・施設共に老朽化は著しく、社会資本整備総合交付金事業で実施している大規模改築事業がR元年度に完了予定。同年度に単独事業で管渠の更生工事を実施する。今後は、ストックマネジメント計画を策定し、布設替えに対する優先度をはじき出し、優先度が高い箇所については、早急に更新工事を行う必要がある。ポンプ場施設についても管渠と同様にストックマネジメント計画を策定し、設備・機器等の更新工事を実施する予定。</t>
    <rPh sb="0" eb="2">
      <t>カンロ</t>
    </rPh>
    <rPh sb="3" eb="5">
      <t>シセツ</t>
    </rPh>
    <rPh sb="5" eb="6">
      <t>トモ</t>
    </rPh>
    <rPh sb="7" eb="10">
      <t>ロウキュウカ</t>
    </rPh>
    <rPh sb="11" eb="12">
      <t>イチジル</t>
    </rPh>
    <rPh sb="15" eb="17">
      <t>シャカイ</t>
    </rPh>
    <rPh sb="17" eb="19">
      <t>シホン</t>
    </rPh>
    <rPh sb="19" eb="21">
      <t>セイビ</t>
    </rPh>
    <rPh sb="21" eb="23">
      <t>ソウゴウ</t>
    </rPh>
    <rPh sb="23" eb="26">
      <t>コウフキン</t>
    </rPh>
    <rPh sb="26" eb="28">
      <t>ジギョウ</t>
    </rPh>
    <rPh sb="29" eb="31">
      <t>ジッシ</t>
    </rPh>
    <rPh sb="35" eb="38">
      <t>ダイキボ</t>
    </rPh>
    <rPh sb="38" eb="40">
      <t>カイチク</t>
    </rPh>
    <rPh sb="40" eb="42">
      <t>ジギョウ</t>
    </rPh>
    <rPh sb="45" eb="47">
      <t>ネンド</t>
    </rPh>
    <rPh sb="48" eb="50">
      <t>カンリョウ</t>
    </rPh>
    <rPh sb="50" eb="52">
      <t>ヨテイ</t>
    </rPh>
    <rPh sb="53" eb="56">
      <t>ドウネンド</t>
    </rPh>
    <rPh sb="57" eb="59">
      <t>タンドク</t>
    </rPh>
    <rPh sb="59" eb="61">
      <t>ジギョウ</t>
    </rPh>
    <rPh sb="62" eb="64">
      <t>カンキョ</t>
    </rPh>
    <rPh sb="65" eb="67">
      <t>コウセイ</t>
    </rPh>
    <rPh sb="67" eb="69">
      <t>コウジ</t>
    </rPh>
    <rPh sb="70" eb="72">
      <t>ジッシ</t>
    </rPh>
    <rPh sb="75" eb="77">
      <t>コンゴ</t>
    </rPh>
    <rPh sb="89" eb="91">
      <t>ケイカク</t>
    </rPh>
    <rPh sb="92" eb="94">
      <t>サクテイ</t>
    </rPh>
    <rPh sb="96" eb="98">
      <t>フセツ</t>
    </rPh>
    <rPh sb="98" eb="99">
      <t>ガ</t>
    </rPh>
    <rPh sb="101" eb="102">
      <t>タイ</t>
    </rPh>
    <rPh sb="104" eb="107">
      <t>ユウセンド</t>
    </rPh>
    <rPh sb="111" eb="112">
      <t>ダ</t>
    </rPh>
    <rPh sb="114" eb="117">
      <t>ユウセンド</t>
    </rPh>
    <rPh sb="118" eb="119">
      <t>タカ</t>
    </rPh>
    <rPh sb="120" eb="122">
      <t>カショ</t>
    </rPh>
    <rPh sb="128" eb="130">
      <t>ソウキュウ</t>
    </rPh>
    <rPh sb="131" eb="133">
      <t>コウシン</t>
    </rPh>
    <rPh sb="133" eb="135">
      <t>コウジ</t>
    </rPh>
    <rPh sb="136" eb="137">
      <t>オコナ</t>
    </rPh>
    <rPh sb="138" eb="140">
      <t>ヒツヨウ</t>
    </rPh>
    <rPh sb="147" eb="148">
      <t>ジョウ</t>
    </rPh>
    <rPh sb="148" eb="150">
      <t>シセツ</t>
    </rPh>
    <rPh sb="155" eb="157">
      <t>カンキョ</t>
    </rPh>
    <rPh sb="158" eb="160">
      <t>ドウヨウ</t>
    </rPh>
    <rPh sb="171" eb="173">
      <t>ケイカク</t>
    </rPh>
    <rPh sb="174" eb="176">
      <t>サクテイ</t>
    </rPh>
    <rPh sb="178" eb="180">
      <t>セツビ</t>
    </rPh>
    <rPh sb="181" eb="183">
      <t>キキ</t>
    </rPh>
    <rPh sb="183" eb="184">
      <t>トウ</t>
    </rPh>
    <rPh sb="185" eb="187">
      <t>コウシン</t>
    </rPh>
    <rPh sb="187" eb="189">
      <t>コウジ</t>
    </rPh>
    <rPh sb="190" eb="192">
      <t>ジッシ</t>
    </rPh>
    <rPh sb="194" eb="19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</si>
</sst>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49-4B64-BF0A-C007234E20D7}"/>
            </c:ext>
          </c:extLst>
        </c:ser>
        <c:dLbls>
          <c:showLegendKey val="0"/>
          <c:showVal val="0"/>
          <c:showCatName val="0"/>
          <c:showSerName val="0"/>
          <c:showPercent val="0"/>
          <c:showBubbleSize val="0"/>
        </c:dLbls>
        <c:gapWidth val="150"/>
        <c:axId val="351909984"/>
        <c:axId val="35191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xmlns:c16r2="http://schemas.microsoft.com/office/drawing/2015/06/chart">
            <c:ext xmlns:c16="http://schemas.microsoft.com/office/drawing/2014/chart" uri="{C3380CC4-5D6E-409C-BE32-E72D297353CC}">
              <c16:uniqueId val="{00000001-2749-4B64-BF0A-C007234E20D7}"/>
            </c:ext>
          </c:extLst>
        </c:ser>
        <c:dLbls>
          <c:showLegendKey val="0"/>
          <c:showVal val="0"/>
          <c:showCatName val="0"/>
          <c:showSerName val="0"/>
          <c:showPercent val="0"/>
          <c:showBubbleSize val="0"/>
        </c:dLbls>
        <c:marker val="1"/>
        <c:smooth val="0"/>
        <c:axId val="351909984"/>
        <c:axId val="351910376"/>
      </c:lineChart>
      <c:dateAx>
        <c:axId val="351909984"/>
        <c:scaling>
          <c:orientation val="minMax"/>
        </c:scaling>
        <c:delete val="1"/>
        <c:axPos val="b"/>
        <c:numFmt formatCode="ge" sourceLinked="1"/>
        <c:majorTickMark val="none"/>
        <c:minorTickMark val="none"/>
        <c:tickLblPos val="none"/>
        <c:crossAx val="351910376"/>
        <c:crosses val="autoZero"/>
        <c:auto val="1"/>
        <c:lblOffset val="100"/>
        <c:baseTimeUnit val="years"/>
      </c:dateAx>
      <c:valAx>
        <c:axId val="35191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9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7A-48A6-8C24-832D0BBDA07B}"/>
            </c:ext>
          </c:extLst>
        </c:ser>
        <c:dLbls>
          <c:showLegendKey val="0"/>
          <c:showVal val="0"/>
          <c:showCatName val="0"/>
          <c:showSerName val="0"/>
          <c:showPercent val="0"/>
          <c:showBubbleSize val="0"/>
        </c:dLbls>
        <c:gapWidth val="150"/>
        <c:axId val="354132528"/>
        <c:axId val="35413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xmlns:c16r2="http://schemas.microsoft.com/office/drawing/2015/06/chart">
            <c:ext xmlns:c16="http://schemas.microsoft.com/office/drawing/2014/chart" uri="{C3380CC4-5D6E-409C-BE32-E72D297353CC}">
              <c16:uniqueId val="{00000001-D27A-48A6-8C24-832D0BBDA07B}"/>
            </c:ext>
          </c:extLst>
        </c:ser>
        <c:dLbls>
          <c:showLegendKey val="0"/>
          <c:showVal val="0"/>
          <c:showCatName val="0"/>
          <c:showSerName val="0"/>
          <c:showPercent val="0"/>
          <c:showBubbleSize val="0"/>
        </c:dLbls>
        <c:marker val="1"/>
        <c:smooth val="0"/>
        <c:axId val="354132528"/>
        <c:axId val="354134488"/>
      </c:lineChart>
      <c:dateAx>
        <c:axId val="354132528"/>
        <c:scaling>
          <c:orientation val="minMax"/>
        </c:scaling>
        <c:delete val="1"/>
        <c:axPos val="b"/>
        <c:numFmt formatCode="ge" sourceLinked="1"/>
        <c:majorTickMark val="none"/>
        <c:minorTickMark val="none"/>
        <c:tickLblPos val="none"/>
        <c:crossAx val="354134488"/>
        <c:crosses val="autoZero"/>
        <c:auto val="1"/>
        <c:lblOffset val="100"/>
        <c:baseTimeUnit val="years"/>
      </c:dateAx>
      <c:valAx>
        <c:axId val="35413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13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8C5-4AF9-85BA-E71B1163DA06}"/>
            </c:ext>
          </c:extLst>
        </c:ser>
        <c:dLbls>
          <c:showLegendKey val="0"/>
          <c:showVal val="0"/>
          <c:showCatName val="0"/>
          <c:showSerName val="0"/>
          <c:showPercent val="0"/>
          <c:showBubbleSize val="0"/>
        </c:dLbls>
        <c:gapWidth val="150"/>
        <c:axId val="354128608"/>
        <c:axId val="35413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xmlns:c16r2="http://schemas.microsoft.com/office/drawing/2015/06/chart">
            <c:ext xmlns:c16="http://schemas.microsoft.com/office/drawing/2014/chart" uri="{C3380CC4-5D6E-409C-BE32-E72D297353CC}">
              <c16:uniqueId val="{00000001-D8C5-4AF9-85BA-E71B1163DA06}"/>
            </c:ext>
          </c:extLst>
        </c:ser>
        <c:dLbls>
          <c:showLegendKey val="0"/>
          <c:showVal val="0"/>
          <c:showCatName val="0"/>
          <c:showSerName val="0"/>
          <c:showPercent val="0"/>
          <c:showBubbleSize val="0"/>
        </c:dLbls>
        <c:marker val="1"/>
        <c:smooth val="0"/>
        <c:axId val="354128608"/>
        <c:axId val="354132920"/>
      </c:lineChart>
      <c:dateAx>
        <c:axId val="354128608"/>
        <c:scaling>
          <c:orientation val="minMax"/>
        </c:scaling>
        <c:delete val="1"/>
        <c:axPos val="b"/>
        <c:numFmt formatCode="ge" sourceLinked="1"/>
        <c:majorTickMark val="none"/>
        <c:minorTickMark val="none"/>
        <c:tickLblPos val="none"/>
        <c:crossAx val="354132920"/>
        <c:crosses val="autoZero"/>
        <c:auto val="1"/>
        <c:lblOffset val="100"/>
        <c:baseTimeUnit val="years"/>
      </c:dateAx>
      <c:valAx>
        <c:axId val="35413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1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92.19</c:v>
                </c:pt>
                <c:pt idx="1">
                  <c:v>106.45</c:v>
                </c:pt>
                <c:pt idx="2">
                  <c:v>107.68</c:v>
                </c:pt>
                <c:pt idx="3">
                  <c:v>105.9</c:v>
                </c:pt>
                <c:pt idx="4">
                  <c:v>100.95</c:v>
                </c:pt>
              </c:numCache>
            </c:numRef>
          </c:val>
          <c:extLst xmlns:c16r2="http://schemas.microsoft.com/office/drawing/2015/06/chart">
            <c:ext xmlns:c16="http://schemas.microsoft.com/office/drawing/2014/chart" uri="{C3380CC4-5D6E-409C-BE32-E72D297353CC}">
              <c16:uniqueId val="{00000000-009A-4249-B675-5FA34E6CAFA6}"/>
            </c:ext>
          </c:extLst>
        </c:ser>
        <c:dLbls>
          <c:showLegendKey val="0"/>
          <c:showVal val="0"/>
          <c:showCatName val="0"/>
          <c:showSerName val="0"/>
          <c:showPercent val="0"/>
          <c:showBubbleSize val="0"/>
        </c:dLbls>
        <c:gapWidth val="150"/>
        <c:axId val="353584608"/>
        <c:axId val="35358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9A-4249-B675-5FA34E6CAFA6}"/>
            </c:ext>
          </c:extLst>
        </c:ser>
        <c:dLbls>
          <c:showLegendKey val="0"/>
          <c:showVal val="0"/>
          <c:showCatName val="0"/>
          <c:showSerName val="0"/>
          <c:showPercent val="0"/>
          <c:showBubbleSize val="0"/>
        </c:dLbls>
        <c:marker val="1"/>
        <c:smooth val="0"/>
        <c:axId val="353584608"/>
        <c:axId val="353581864"/>
      </c:lineChart>
      <c:dateAx>
        <c:axId val="353584608"/>
        <c:scaling>
          <c:orientation val="minMax"/>
        </c:scaling>
        <c:delete val="1"/>
        <c:axPos val="b"/>
        <c:numFmt formatCode="ge" sourceLinked="1"/>
        <c:majorTickMark val="none"/>
        <c:minorTickMark val="none"/>
        <c:tickLblPos val="none"/>
        <c:crossAx val="353581864"/>
        <c:crosses val="autoZero"/>
        <c:auto val="1"/>
        <c:lblOffset val="100"/>
        <c:baseTimeUnit val="years"/>
      </c:dateAx>
      <c:valAx>
        <c:axId val="35358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5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75-4B5E-81D5-A07AB6275744}"/>
            </c:ext>
          </c:extLst>
        </c:ser>
        <c:dLbls>
          <c:showLegendKey val="0"/>
          <c:showVal val="0"/>
          <c:showCatName val="0"/>
          <c:showSerName val="0"/>
          <c:showPercent val="0"/>
          <c:showBubbleSize val="0"/>
        </c:dLbls>
        <c:gapWidth val="150"/>
        <c:axId val="353580296"/>
        <c:axId val="3535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75-4B5E-81D5-A07AB6275744}"/>
            </c:ext>
          </c:extLst>
        </c:ser>
        <c:dLbls>
          <c:showLegendKey val="0"/>
          <c:showVal val="0"/>
          <c:showCatName val="0"/>
          <c:showSerName val="0"/>
          <c:showPercent val="0"/>
          <c:showBubbleSize val="0"/>
        </c:dLbls>
        <c:marker val="1"/>
        <c:smooth val="0"/>
        <c:axId val="353580296"/>
        <c:axId val="353581472"/>
      </c:lineChart>
      <c:dateAx>
        <c:axId val="353580296"/>
        <c:scaling>
          <c:orientation val="minMax"/>
        </c:scaling>
        <c:delete val="1"/>
        <c:axPos val="b"/>
        <c:numFmt formatCode="ge" sourceLinked="1"/>
        <c:majorTickMark val="none"/>
        <c:minorTickMark val="none"/>
        <c:tickLblPos val="none"/>
        <c:crossAx val="353581472"/>
        <c:crosses val="autoZero"/>
        <c:auto val="1"/>
        <c:lblOffset val="100"/>
        <c:baseTimeUnit val="years"/>
      </c:dateAx>
      <c:valAx>
        <c:axId val="3535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58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1E-4D8A-B671-1D7CE8CB1C1E}"/>
            </c:ext>
          </c:extLst>
        </c:ser>
        <c:dLbls>
          <c:showLegendKey val="0"/>
          <c:showVal val="0"/>
          <c:showCatName val="0"/>
          <c:showSerName val="0"/>
          <c:showPercent val="0"/>
          <c:showBubbleSize val="0"/>
        </c:dLbls>
        <c:gapWidth val="150"/>
        <c:axId val="353583040"/>
        <c:axId val="353583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1E-4D8A-B671-1D7CE8CB1C1E}"/>
            </c:ext>
          </c:extLst>
        </c:ser>
        <c:dLbls>
          <c:showLegendKey val="0"/>
          <c:showVal val="0"/>
          <c:showCatName val="0"/>
          <c:showSerName val="0"/>
          <c:showPercent val="0"/>
          <c:showBubbleSize val="0"/>
        </c:dLbls>
        <c:marker val="1"/>
        <c:smooth val="0"/>
        <c:axId val="353583040"/>
        <c:axId val="353583432"/>
      </c:lineChart>
      <c:dateAx>
        <c:axId val="353583040"/>
        <c:scaling>
          <c:orientation val="minMax"/>
        </c:scaling>
        <c:delete val="1"/>
        <c:axPos val="b"/>
        <c:numFmt formatCode="ge" sourceLinked="1"/>
        <c:majorTickMark val="none"/>
        <c:minorTickMark val="none"/>
        <c:tickLblPos val="none"/>
        <c:crossAx val="353583432"/>
        <c:crosses val="autoZero"/>
        <c:auto val="1"/>
        <c:lblOffset val="100"/>
        <c:baseTimeUnit val="years"/>
      </c:dateAx>
      <c:valAx>
        <c:axId val="35358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5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D4-423C-BFD8-5BBD2C5B9794}"/>
            </c:ext>
          </c:extLst>
        </c:ser>
        <c:dLbls>
          <c:showLegendKey val="0"/>
          <c:showVal val="0"/>
          <c:showCatName val="0"/>
          <c:showSerName val="0"/>
          <c:showPercent val="0"/>
          <c:showBubbleSize val="0"/>
        </c:dLbls>
        <c:gapWidth val="150"/>
        <c:axId val="353587352"/>
        <c:axId val="35358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D4-423C-BFD8-5BBD2C5B9794}"/>
            </c:ext>
          </c:extLst>
        </c:ser>
        <c:dLbls>
          <c:showLegendKey val="0"/>
          <c:showVal val="0"/>
          <c:showCatName val="0"/>
          <c:showSerName val="0"/>
          <c:showPercent val="0"/>
          <c:showBubbleSize val="0"/>
        </c:dLbls>
        <c:marker val="1"/>
        <c:smooth val="0"/>
        <c:axId val="353587352"/>
        <c:axId val="353585392"/>
      </c:lineChart>
      <c:dateAx>
        <c:axId val="353587352"/>
        <c:scaling>
          <c:orientation val="minMax"/>
        </c:scaling>
        <c:delete val="1"/>
        <c:axPos val="b"/>
        <c:numFmt formatCode="ge" sourceLinked="1"/>
        <c:majorTickMark val="none"/>
        <c:minorTickMark val="none"/>
        <c:tickLblPos val="none"/>
        <c:crossAx val="353585392"/>
        <c:crosses val="autoZero"/>
        <c:auto val="1"/>
        <c:lblOffset val="100"/>
        <c:baseTimeUnit val="years"/>
      </c:dateAx>
      <c:valAx>
        <c:axId val="35358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58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BD-4331-80F4-28A8F09F2CB5}"/>
            </c:ext>
          </c:extLst>
        </c:ser>
        <c:dLbls>
          <c:showLegendKey val="0"/>
          <c:showVal val="0"/>
          <c:showCatName val="0"/>
          <c:showSerName val="0"/>
          <c:showPercent val="0"/>
          <c:showBubbleSize val="0"/>
        </c:dLbls>
        <c:gapWidth val="150"/>
        <c:axId val="353586568"/>
        <c:axId val="35358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BD-4331-80F4-28A8F09F2CB5}"/>
            </c:ext>
          </c:extLst>
        </c:ser>
        <c:dLbls>
          <c:showLegendKey val="0"/>
          <c:showVal val="0"/>
          <c:showCatName val="0"/>
          <c:showSerName val="0"/>
          <c:showPercent val="0"/>
          <c:showBubbleSize val="0"/>
        </c:dLbls>
        <c:marker val="1"/>
        <c:smooth val="0"/>
        <c:axId val="353586568"/>
        <c:axId val="353586960"/>
      </c:lineChart>
      <c:dateAx>
        <c:axId val="353586568"/>
        <c:scaling>
          <c:orientation val="minMax"/>
        </c:scaling>
        <c:delete val="1"/>
        <c:axPos val="b"/>
        <c:numFmt formatCode="ge" sourceLinked="1"/>
        <c:majorTickMark val="none"/>
        <c:minorTickMark val="none"/>
        <c:tickLblPos val="none"/>
        <c:crossAx val="353586960"/>
        <c:crosses val="autoZero"/>
        <c:auto val="1"/>
        <c:lblOffset val="100"/>
        <c:baseTimeUnit val="years"/>
      </c:dateAx>
      <c:valAx>
        <c:axId val="35358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58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332.58</c:v>
                </c:pt>
                <c:pt idx="1">
                  <c:v>312.01</c:v>
                </c:pt>
                <c:pt idx="2">
                  <c:v>289.04000000000002</c:v>
                </c:pt>
                <c:pt idx="3">
                  <c:v>353.74</c:v>
                </c:pt>
                <c:pt idx="4">
                  <c:v>418.98</c:v>
                </c:pt>
              </c:numCache>
            </c:numRef>
          </c:val>
          <c:extLst xmlns:c16r2="http://schemas.microsoft.com/office/drawing/2015/06/chart">
            <c:ext xmlns:c16="http://schemas.microsoft.com/office/drawing/2014/chart" uri="{C3380CC4-5D6E-409C-BE32-E72D297353CC}">
              <c16:uniqueId val="{00000000-089A-43B2-A48D-AB541C5898EA}"/>
            </c:ext>
          </c:extLst>
        </c:ser>
        <c:dLbls>
          <c:showLegendKey val="0"/>
          <c:showVal val="0"/>
          <c:showCatName val="0"/>
          <c:showSerName val="0"/>
          <c:showPercent val="0"/>
          <c:showBubbleSize val="0"/>
        </c:dLbls>
        <c:gapWidth val="150"/>
        <c:axId val="354133312"/>
        <c:axId val="35413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xmlns:c16r2="http://schemas.microsoft.com/office/drawing/2015/06/chart">
            <c:ext xmlns:c16="http://schemas.microsoft.com/office/drawing/2014/chart" uri="{C3380CC4-5D6E-409C-BE32-E72D297353CC}">
              <c16:uniqueId val="{00000001-089A-43B2-A48D-AB541C5898EA}"/>
            </c:ext>
          </c:extLst>
        </c:ser>
        <c:dLbls>
          <c:showLegendKey val="0"/>
          <c:showVal val="0"/>
          <c:showCatName val="0"/>
          <c:showSerName val="0"/>
          <c:showPercent val="0"/>
          <c:showBubbleSize val="0"/>
        </c:dLbls>
        <c:marker val="1"/>
        <c:smooth val="0"/>
        <c:axId val="354133312"/>
        <c:axId val="354131744"/>
      </c:lineChart>
      <c:dateAx>
        <c:axId val="354133312"/>
        <c:scaling>
          <c:orientation val="minMax"/>
        </c:scaling>
        <c:delete val="1"/>
        <c:axPos val="b"/>
        <c:numFmt formatCode="ge" sourceLinked="1"/>
        <c:majorTickMark val="none"/>
        <c:minorTickMark val="none"/>
        <c:tickLblPos val="none"/>
        <c:crossAx val="354131744"/>
        <c:crosses val="autoZero"/>
        <c:auto val="1"/>
        <c:lblOffset val="100"/>
        <c:baseTimeUnit val="years"/>
      </c:dateAx>
      <c:valAx>
        <c:axId val="3541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1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91.63</c:v>
                </c:pt>
                <c:pt idx="1">
                  <c:v>103.17</c:v>
                </c:pt>
                <c:pt idx="2">
                  <c:v>100</c:v>
                </c:pt>
                <c:pt idx="3">
                  <c:v>106.2</c:v>
                </c:pt>
                <c:pt idx="4">
                  <c:v>114.11</c:v>
                </c:pt>
              </c:numCache>
            </c:numRef>
          </c:val>
          <c:extLst xmlns:c16r2="http://schemas.microsoft.com/office/drawing/2015/06/chart">
            <c:ext xmlns:c16="http://schemas.microsoft.com/office/drawing/2014/chart" uri="{C3380CC4-5D6E-409C-BE32-E72D297353CC}">
              <c16:uniqueId val="{00000000-769E-49CA-8ABA-3A24D3B7D0D4}"/>
            </c:ext>
          </c:extLst>
        </c:ser>
        <c:dLbls>
          <c:showLegendKey val="0"/>
          <c:showVal val="0"/>
          <c:showCatName val="0"/>
          <c:showSerName val="0"/>
          <c:showPercent val="0"/>
          <c:showBubbleSize val="0"/>
        </c:dLbls>
        <c:gapWidth val="150"/>
        <c:axId val="354129784"/>
        <c:axId val="35413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xmlns:c16r2="http://schemas.microsoft.com/office/drawing/2015/06/chart">
            <c:ext xmlns:c16="http://schemas.microsoft.com/office/drawing/2014/chart" uri="{C3380CC4-5D6E-409C-BE32-E72D297353CC}">
              <c16:uniqueId val="{00000001-769E-49CA-8ABA-3A24D3B7D0D4}"/>
            </c:ext>
          </c:extLst>
        </c:ser>
        <c:dLbls>
          <c:showLegendKey val="0"/>
          <c:showVal val="0"/>
          <c:showCatName val="0"/>
          <c:showSerName val="0"/>
          <c:showPercent val="0"/>
          <c:showBubbleSize val="0"/>
        </c:dLbls>
        <c:marker val="1"/>
        <c:smooth val="0"/>
        <c:axId val="354129784"/>
        <c:axId val="354130176"/>
      </c:lineChart>
      <c:dateAx>
        <c:axId val="354129784"/>
        <c:scaling>
          <c:orientation val="minMax"/>
        </c:scaling>
        <c:delete val="1"/>
        <c:axPos val="b"/>
        <c:numFmt formatCode="ge" sourceLinked="1"/>
        <c:majorTickMark val="none"/>
        <c:minorTickMark val="none"/>
        <c:tickLblPos val="none"/>
        <c:crossAx val="354130176"/>
        <c:crosses val="autoZero"/>
        <c:auto val="1"/>
        <c:lblOffset val="100"/>
        <c:baseTimeUnit val="years"/>
      </c:dateAx>
      <c:valAx>
        <c:axId val="3541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12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165.46</c:v>
                </c:pt>
                <c:pt idx="1">
                  <c:v>145.65</c:v>
                </c:pt>
                <c:pt idx="2">
                  <c:v>157.55000000000001</c:v>
                </c:pt>
                <c:pt idx="3">
                  <c:v>145.13999999999999</c:v>
                </c:pt>
                <c:pt idx="4">
                  <c:v>135.27000000000001</c:v>
                </c:pt>
              </c:numCache>
            </c:numRef>
          </c:val>
          <c:extLst xmlns:c16r2="http://schemas.microsoft.com/office/drawing/2015/06/chart">
            <c:ext xmlns:c16="http://schemas.microsoft.com/office/drawing/2014/chart" uri="{C3380CC4-5D6E-409C-BE32-E72D297353CC}">
              <c16:uniqueId val="{00000000-2C50-4F9D-8BF9-10EC2C1BF41B}"/>
            </c:ext>
          </c:extLst>
        </c:ser>
        <c:dLbls>
          <c:showLegendKey val="0"/>
          <c:showVal val="0"/>
          <c:showCatName val="0"/>
          <c:showSerName val="0"/>
          <c:showPercent val="0"/>
          <c:showBubbleSize val="0"/>
        </c:dLbls>
        <c:gapWidth val="150"/>
        <c:axId val="354130960"/>
        <c:axId val="35413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xmlns:c16r2="http://schemas.microsoft.com/office/drawing/2015/06/chart">
            <c:ext xmlns:c16="http://schemas.microsoft.com/office/drawing/2014/chart" uri="{C3380CC4-5D6E-409C-BE32-E72D297353CC}">
              <c16:uniqueId val="{00000001-2C50-4F9D-8BF9-10EC2C1BF41B}"/>
            </c:ext>
          </c:extLst>
        </c:ser>
        <c:dLbls>
          <c:showLegendKey val="0"/>
          <c:showVal val="0"/>
          <c:showCatName val="0"/>
          <c:showSerName val="0"/>
          <c:showPercent val="0"/>
          <c:showBubbleSize val="0"/>
        </c:dLbls>
        <c:marker val="1"/>
        <c:smooth val="0"/>
        <c:axId val="354130960"/>
        <c:axId val="354131352"/>
      </c:lineChart>
      <c:dateAx>
        <c:axId val="354130960"/>
        <c:scaling>
          <c:orientation val="minMax"/>
        </c:scaling>
        <c:delete val="1"/>
        <c:axPos val="b"/>
        <c:numFmt formatCode="ge" sourceLinked="1"/>
        <c:majorTickMark val="none"/>
        <c:minorTickMark val="none"/>
        <c:tickLblPos val="none"/>
        <c:crossAx val="354131352"/>
        <c:crosses val="autoZero"/>
        <c:auto val="1"/>
        <c:lblOffset val="100"/>
        <c:baseTimeUnit val="years"/>
      </c:dateAx>
      <c:valAx>
        <c:axId val="35413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13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和木町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6437</v>
      </c>
      <c r="AM8" s="50"/>
      <c r="AN8" s="50"/>
      <c r="AO8" s="50"/>
      <c r="AP8" s="50"/>
      <c r="AQ8" s="50"/>
      <c r="AR8" s="50"/>
      <c r="AS8" s="50"/>
      <c r="AT8" s="45">
        <f>データ!T6</f>
        <v>10.58</v>
      </c>
      <c r="AU8" s="45"/>
      <c r="AV8" s="45"/>
      <c r="AW8" s="45"/>
      <c r="AX8" s="45"/>
      <c r="AY8" s="45"/>
      <c r="AZ8" s="45"/>
      <c r="BA8" s="45"/>
      <c r="BB8" s="45">
        <f>データ!U6</f>
        <v>608.41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99.5</v>
      </c>
      <c r="Q10" s="45"/>
      <c r="R10" s="45"/>
      <c r="S10" s="45"/>
      <c r="T10" s="45"/>
      <c r="U10" s="45"/>
      <c r="V10" s="45"/>
      <c r="W10" s="45">
        <f>データ!Q6</f>
        <v>55.55</v>
      </c>
      <c r="X10" s="45"/>
      <c r="Y10" s="45"/>
      <c r="Z10" s="45"/>
      <c r="AA10" s="45"/>
      <c r="AB10" s="45"/>
      <c r="AC10" s="45"/>
      <c r="AD10" s="50">
        <f>データ!R6</f>
        <v>2698</v>
      </c>
      <c r="AE10" s="50"/>
      <c r="AF10" s="50"/>
      <c r="AG10" s="50"/>
      <c r="AH10" s="50"/>
      <c r="AI10" s="50"/>
      <c r="AJ10" s="50"/>
      <c r="AK10" s="2"/>
      <c r="AL10" s="50">
        <f>データ!V6</f>
        <v>6415</v>
      </c>
      <c r="AM10" s="50"/>
      <c r="AN10" s="50"/>
      <c r="AO10" s="50"/>
      <c r="AP10" s="50"/>
      <c r="AQ10" s="50"/>
      <c r="AR10" s="50"/>
      <c r="AS10" s="50"/>
      <c r="AT10" s="45">
        <f>データ!W6</f>
        <v>1.64</v>
      </c>
      <c r="AU10" s="45"/>
      <c r="AV10" s="45"/>
      <c r="AW10" s="45"/>
      <c r="AX10" s="45"/>
      <c r="AY10" s="45"/>
      <c r="AZ10" s="45"/>
      <c r="BA10" s="45"/>
      <c r="BB10" s="45">
        <f>データ!X6</f>
        <v>3911.59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EF7SzYXrImJBVJwlL5foaUcB/VGbrZU89Es8dy7p0ZO6mVILVKYnLRFthTIgYSoe27dHHW2QrVcEzB5UixJlLQ==" saltValue="iHdE75hUOXwpRi/izUeY8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353213</v>
      </c>
      <c r="D6" s="33">
        <f t="shared" si="3"/>
        <v>47</v>
      </c>
      <c r="E6" s="33">
        <f t="shared" si="3"/>
        <v>17</v>
      </c>
      <c r="F6" s="33">
        <f t="shared" si="3"/>
        <v>1</v>
      </c>
      <c r="G6" s="33">
        <f t="shared" si="3"/>
        <v>0</v>
      </c>
      <c r="H6" s="33" t="str">
        <f t="shared" si="3"/>
        <v>山口県　和木町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99.5</v>
      </c>
      <c r="Q6" s="34">
        <f t="shared" si="3"/>
        <v>55.55</v>
      </c>
      <c r="R6" s="34">
        <f t="shared" si="3"/>
        <v>2698</v>
      </c>
      <c r="S6" s="34">
        <f t="shared" si="3"/>
        <v>6437</v>
      </c>
      <c r="T6" s="34">
        <f t="shared" si="3"/>
        <v>10.58</v>
      </c>
      <c r="U6" s="34">
        <f t="shared" si="3"/>
        <v>608.41</v>
      </c>
      <c r="V6" s="34">
        <f t="shared" si="3"/>
        <v>6415</v>
      </c>
      <c r="W6" s="34">
        <f t="shared" si="3"/>
        <v>1.64</v>
      </c>
      <c r="X6" s="34">
        <f t="shared" si="3"/>
        <v>3911.59</v>
      </c>
      <c r="Y6" s="35">
        <f>IF(Y7="",NA(),Y7)</f>
        <v>92.19</v>
      </c>
      <c r="Z6" s="35">
        <f t="shared" ref="Z6:AH6" si="4">IF(Z7="",NA(),Z7)</f>
        <v>106.45</v>
      </c>
      <c r="AA6" s="35">
        <f t="shared" si="4"/>
        <v>107.68</v>
      </c>
      <c r="AB6" s="35">
        <f t="shared" si="4"/>
        <v>105.9</v>
      </c>
      <c r="AC6" s="35">
        <f t="shared" si="4"/>
        <v>100.95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332.58</v>
      </c>
      <c r="BG6" s="35">
        <f t="shared" ref="BG6:BO6" si="7">IF(BG7="",NA(),BG7)</f>
        <v>312.01</v>
      </c>
      <c r="BH6" s="35">
        <f t="shared" si="7"/>
        <v>289.04000000000002</v>
      </c>
      <c r="BI6" s="35">
        <f t="shared" si="7"/>
        <v>353.74</v>
      </c>
      <c r="BJ6" s="35">
        <f t="shared" si="7"/>
        <v>418.98</v>
      </c>
      <c r="BK6" s="35">
        <f t="shared" si="7"/>
        <v>721.06</v>
      </c>
      <c r="BL6" s="35">
        <f t="shared" si="7"/>
        <v>862.87</v>
      </c>
      <c r="BM6" s="35">
        <f t="shared" si="7"/>
        <v>716.96</v>
      </c>
      <c r="BN6" s="35">
        <f t="shared" si="7"/>
        <v>799.11</v>
      </c>
      <c r="BO6" s="35">
        <f t="shared" si="7"/>
        <v>768.62</v>
      </c>
      <c r="BP6" s="34" t="str">
        <f>IF(BP7="","",IF(BP7="-","【-】","【"&amp;SUBSTITUTE(TEXT(BP7,"#,##0.00"),"-","△")&amp;"】"))</f>
        <v>【682.78】</v>
      </c>
      <c r="BQ6" s="35">
        <f>IF(BQ7="",NA(),BQ7)</f>
        <v>91.63</v>
      </c>
      <c r="BR6" s="35">
        <f t="shared" ref="BR6:BZ6" si="8">IF(BR7="",NA(),BR7)</f>
        <v>103.17</v>
      </c>
      <c r="BS6" s="35">
        <f t="shared" si="8"/>
        <v>100</v>
      </c>
      <c r="BT6" s="35">
        <f t="shared" si="8"/>
        <v>106.2</v>
      </c>
      <c r="BU6" s="35">
        <f t="shared" si="8"/>
        <v>114.11</v>
      </c>
      <c r="BV6" s="35">
        <f t="shared" si="8"/>
        <v>84.86</v>
      </c>
      <c r="BW6" s="35">
        <f t="shared" si="8"/>
        <v>85.39</v>
      </c>
      <c r="BX6" s="35">
        <f t="shared" si="8"/>
        <v>88.09</v>
      </c>
      <c r="BY6" s="35">
        <f t="shared" si="8"/>
        <v>87.69</v>
      </c>
      <c r="BZ6" s="35">
        <f t="shared" si="8"/>
        <v>88.06</v>
      </c>
      <c r="CA6" s="34" t="str">
        <f>IF(CA7="","",IF(CA7="-","【-】","【"&amp;SUBSTITUTE(TEXT(CA7,"#,##0.00"),"-","△")&amp;"】"))</f>
        <v>【100.91】</v>
      </c>
      <c r="CB6" s="35">
        <f>IF(CB7="",NA(),CB7)</f>
        <v>165.46</v>
      </c>
      <c r="CC6" s="35">
        <f t="shared" ref="CC6:CK6" si="9">IF(CC7="",NA(),CC7)</f>
        <v>145.65</v>
      </c>
      <c r="CD6" s="35">
        <f t="shared" si="9"/>
        <v>157.55000000000001</v>
      </c>
      <c r="CE6" s="35">
        <f t="shared" si="9"/>
        <v>145.13999999999999</v>
      </c>
      <c r="CF6" s="35">
        <f t="shared" si="9"/>
        <v>135.27000000000001</v>
      </c>
      <c r="CG6" s="35">
        <f t="shared" si="9"/>
        <v>188.14</v>
      </c>
      <c r="CH6" s="35">
        <f t="shared" si="9"/>
        <v>188.79</v>
      </c>
      <c r="CI6" s="35">
        <f t="shared" si="9"/>
        <v>181.8</v>
      </c>
      <c r="CJ6" s="35">
        <f t="shared" si="9"/>
        <v>180.07</v>
      </c>
      <c r="CK6" s="35">
        <f t="shared" si="9"/>
        <v>179.32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64.23</v>
      </c>
      <c r="CS6" s="35">
        <f t="shared" si="10"/>
        <v>59.4</v>
      </c>
      <c r="CT6" s="35">
        <f t="shared" si="10"/>
        <v>59.35</v>
      </c>
      <c r="CU6" s="35">
        <f t="shared" si="10"/>
        <v>58.4</v>
      </c>
      <c r="CV6" s="35">
        <f t="shared" si="10"/>
        <v>58</v>
      </c>
      <c r="CW6" s="34" t="str">
        <f>IF(CW7="","",IF(CW7="-","【-】","【"&amp;SUBSTITUTE(TEXT(CW7,"#,##0.00"),"-","△")&amp;"】"))</f>
        <v>【58.98】</v>
      </c>
      <c r="CX6" s="35">
        <f>IF(CX7="",NA(),CX7)</f>
        <v>100</v>
      </c>
      <c r="CY6" s="35">
        <f t="shared" ref="CY6:DG6" si="11">IF(CY7="",NA(),CY7)</f>
        <v>100</v>
      </c>
      <c r="CZ6" s="35">
        <f t="shared" si="11"/>
        <v>100</v>
      </c>
      <c r="DA6" s="35">
        <f t="shared" si="11"/>
        <v>100</v>
      </c>
      <c r="DB6" s="35">
        <f t="shared" si="11"/>
        <v>100</v>
      </c>
      <c r="DC6" s="35">
        <f t="shared" si="11"/>
        <v>90.22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0.08</v>
      </c>
      <c r="EF6" s="34">
        <f t="shared" ref="EF6:EN6" si="14">IF(EF7="",NA(),EF7)</f>
        <v>0</v>
      </c>
      <c r="EG6" s="34">
        <f t="shared" si="14"/>
        <v>0</v>
      </c>
      <c r="EH6" s="34">
        <f t="shared" si="14"/>
        <v>0</v>
      </c>
      <c r="EI6" s="34">
        <f t="shared" si="14"/>
        <v>0</v>
      </c>
      <c r="EJ6" s="35">
        <f t="shared" si="14"/>
        <v>0.11</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353213</v>
      </c>
      <c r="D7" s="37">
        <v>47</v>
      </c>
      <c r="E7" s="37">
        <v>17</v>
      </c>
      <c r="F7" s="37">
        <v>1</v>
      </c>
      <c r="G7" s="37">
        <v>0</v>
      </c>
      <c r="H7" s="37" t="s">
        <v>98</v>
      </c>
      <c r="I7" s="37" t="s">
        <v>99</v>
      </c>
      <c r="J7" s="37" t="s">
        <v>100</v>
      </c>
      <c r="K7" s="37" t="s">
        <v>101</v>
      </c>
      <c r="L7" s="37" t="s">
        <v>102</v>
      </c>
      <c r="M7" s="37" t="s">
        <v>103</v>
      </c>
      <c r="N7" s="38" t="s">
        <v>104</v>
      </c>
      <c r="O7" s="38" t="s">
        <v>105</v>
      </c>
      <c r="P7" s="38">
        <v>99.5</v>
      </c>
      <c r="Q7" s="38">
        <v>55.55</v>
      </c>
      <c r="R7" s="38">
        <v>2698</v>
      </c>
      <c r="S7" s="38">
        <v>6437</v>
      </c>
      <c r="T7" s="38">
        <v>10.58</v>
      </c>
      <c r="U7" s="38">
        <v>608.41</v>
      </c>
      <c r="V7" s="38">
        <v>6415</v>
      </c>
      <c r="W7" s="38">
        <v>1.64</v>
      </c>
      <c r="X7" s="38">
        <v>3911.59</v>
      </c>
      <c r="Y7" s="38">
        <v>92.19</v>
      </c>
      <c r="Z7" s="38">
        <v>106.45</v>
      </c>
      <c r="AA7" s="38">
        <v>107.68</v>
      </c>
      <c r="AB7" s="38">
        <v>105.9</v>
      </c>
      <c r="AC7" s="38">
        <v>100.95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332.58</v>
      </c>
      <c r="BG7" s="38">
        <v>312.01</v>
      </c>
      <c r="BH7" s="38">
        <v>289.04000000000002</v>
      </c>
      <c r="BI7" s="38">
        <v>353.74</v>
      </c>
      <c r="BJ7" s="38">
        <v>418.98</v>
      </c>
      <c r="BK7" s="38">
        <v>721.06</v>
      </c>
      <c r="BL7" s="38">
        <v>862.87</v>
      </c>
      <c r="BM7" s="38">
        <v>716.96</v>
      </c>
      <c r="BN7" s="38">
        <v>799.11</v>
      </c>
      <c r="BO7" s="38">
        <v>768.62</v>
      </c>
      <c r="BP7" s="38">
        <v>682.78</v>
      </c>
      <c r="BQ7" s="38">
        <v>91.63</v>
      </c>
      <c r="BR7" s="38">
        <v>103.17</v>
      </c>
      <c r="BS7" s="38">
        <v>100</v>
      </c>
      <c r="BT7" s="38">
        <v>106.2</v>
      </c>
      <c r="BU7" s="38">
        <v>114.11</v>
      </c>
      <c r="BV7" s="38">
        <v>84.86</v>
      </c>
      <c r="BW7" s="38">
        <v>85.39</v>
      </c>
      <c r="BX7" s="38">
        <v>88.09</v>
      </c>
      <c r="BY7" s="38">
        <v>87.69</v>
      </c>
      <c r="BZ7" s="38">
        <v>88.06</v>
      </c>
      <c r="CA7" s="38">
        <v>100.91</v>
      </c>
      <c r="CB7" s="38">
        <v>165.46</v>
      </c>
      <c r="CC7" s="38">
        <v>145.65</v>
      </c>
      <c r="CD7" s="38">
        <v>157.55000000000001</v>
      </c>
      <c r="CE7" s="38">
        <v>145.13999999999999</v>
      </c>
      <c r="CF7" s="38">
        <v>135.27000000000001</v>
      </c>
      <c r="CG7" s="38">
        <v>188.14</v>
      </c>
      <c r="CH7" s="38">
        <v>188.79</v>
      </c>
      <c r="CI7" s="38">
        <v>181.8</v>
      </c>
      <c r="CJ7" s="38">
        <v>180.07</v>
      </c>
      <c r="CK7" s="38">
        <v>179.32</v>
      </c>
      <c r="CL7" s="38">
        <v>136.86000000000001</v>
      </c>
      <c r="CM7" s="38" t="s">
        <v>104</v>
      </c>
      <c r="CN7" s="38" t="s">
        <v>104</v>
      </c>
      <c r="CO7" s="38" t="s">
        <v>104</v>
      </c>
      <c r="CP7" s="38" t="s">
        <v>104</v>
      </c>
      <c r="CQ7" s="38" t="s">
        <v>104</v>
      </c>
      <c r="CR7" s="38">
        <v>64.23</v>
      </c>
      <c r="CS7" s="38">
        <v>59.4</v>
      </c>
      <c r="CT7" s="38">
        <v>59.35</v>
      </c>
      <c r="CU7" s="38">
        <v>58.4</v>
      </c>
      <c r="CV7" s="38">
        <v>58</v>
      </c>
      <c r="CW7" s="38">
        <v>58.98</v>
      </c>
      <c r="CX7" s="38">
        <v>100</v>
      </c>
      <c r="CY7" s="38">
        <v>100</v>
      </c>
      <c r="CZ7" s="38">
        <v>100</v>
      </c>
      <c r="DA7" s="38">
        <v>100</v>
      </c>
      <c r="DB7" s="38">
        <v>100</v>
      </c>
      <c r="DC7" s="38">
        <v>90.22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0.08</v>
      </c>
      <c r="EF7" s="38">
        <v>0</v>
      </c>
      <c r="EG7" s="38">
        <v>0</v>
      </c>
      <c r="EH7" s="38">
        <v>0</v>
      </c>
      <c r="EI7" s="38">
        <v>0</v>
      </c>
      <c r="EJ7" s="38">
        <v>0.11</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小野木　日出子</cp:lastModifiedBy>
  <cp:lastPrinted>2020-02-07T06:14:46Z</cp:lastPrinted>
  <dcterms:created xsi:type="dcterms:W3CDTF">2019-12-05T05:06:56Z</dcterms:created>
  <dcterms:modified xsi:type="dcterms:W3CDTF">2020-02-18T05:24:29Z</dcterms:modified>
</cp:coreProperties>
</file>